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TourismShare\Grants\Marketing Grants\July 2025 New forms\"/>
    </mc:Choice>
  </mc:AlternateContent>
  <xr:revisionPtr revIDLastSave="0" documentId="13_ncr:1_{63BFF5A3-1BF2-490B-8801-18B3E612F527}" xr6:coauthVersionLast="47" xr6:coauthVersionMax="47" xr10:uidLastSave="{00000000-0000-0000-0000-000000000000}"/>
  <bookViews>
    <workbookView xWindow="1515" yWindow="2235" windowWidth="21600" windowHeight="11295" xr2:uid="{6FF66846-B1A6-4329-9E0F-FE8F7C6B1CB5}"/>
  </bookViews>
  <sheets>
    <sheet name="Summary" sheetId="1" r:id="rId1"/>
    <sheet name="Worksheet" sheetId="2" r:id="rId2"/>
  </sheets>
  <definedNames>
    <definedName name="MKTG_CASH_MATCH">Worksheet!$C$54:$C$56</definedName>
    <definedName name="MKTG_GRANT_FUNDS">Worksheet!$B$54:$B$56</definedName>
    <definedName name="MKTG_IN_KIND_MATCH">Worksheet!$D$54:$D$56</definedName>
    <definedName name="OFSO_CASH_MATCH">Worksheet!$C$33:$C$35</definedName>
    <definedName name="OFSO_GRANT_FUNDS">Worksheet!$B$33:$B$35</definedName>
    <definedName name="OFSO_IN_KIND_MATCH">Worksheet!$D$33:$D$35</definedName>
    <definedName name="OFSP_CASH_MATCH">Worksheet!$C$26:$C$28</definedName>
    <definedName name="OFSP_GRANT_FUNDS">Worksheet!$B$26:$B$28</definedName>
    <definedName name="OFSP_IN_KIND_MATCH">Worksheet!$D$26:$D$28</definedName>
    <definedName name="PA_CASH_MATCH">Worksheet!$C$5:$C$7</definedName>
    <definedName name="PA_GRANT_FUNDS">Worksheet!$B$5:$B$7</definedName>
    <definedName name="PA_IN_KIND_MATCH">Worksheet!$D$5:$D$7</definedName>
    <definedName name="PP_CASH_MATCH">Worksheet!$C$12:$C$14</definedName>
    <definedName name="PP_GRANT_FUNDS">Worksheet!$B$12:$B$14</definedName>
    <definedName name="PP_IN_KIND_MATCH">Worksheet!$D$12:$D$14</definedName>
    <definedName name="PT_CASH_MATCH">Worksheet!$C$19:$C$21</definedName>
    <definedName name="PT_GRANT_FUNDS">Worksheet!$B$19:$B$21</definedName>
    <definedName name="PT_IN_KIND_MATCH">Worksheet!$D$19:$D$21</definedName>
    <definedName name="RPE_CASH_MATCH">Worksheet!$C$61:$C$63</definedName>
    <definedName name="RPE_GRANT_FUNDS">Worksheet!$B$61:$B$63</definedName>
    <definedName name="RPE_IN_KIND_MATCH">Worksheet!$D$61:$D$63</definedName>
    <definedName name="SR_CASH_MATCH">Worksheet!$C$40:$C$42</definedName>
    <definedName name="SR_GRANT_FUNDS">Worksheet!$B$40:$B$42</definedName>
    <definedName name="SR_IN_KIND_MATCH">Worksheet!$D$40:$D$42</definedName>
    <definedName name="TVL_CASH_MATCH">Worksheet!$C$47:$C$49</definedName>
    <definedName name="TVL_GRANT_FUNDS">Worksheet!$B$47:$B$49</definedName>
    <definedName name="TVL_IN_KIND_MATCH">Worksheet!$D$47:$D$49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D19" i="1" s="1"/>
  <c r="D17" i="1"/>
  <c r="D8" i="2"/>
  <c r="D15" i="2"/>
  <c r="D22" i="2"/>
  <c r="D29" i="2"/>
  <c r="D36" i="2"/>
  <c r="D43" i="2"/>
  <c r="D50" i="2"/>
  <c r="D57" i="2"/>
  <c r="D64" i="2"/>
  <c r="C64" i="2"/>
  <c r="B64" i="2"/>
  <c r="E63" i="2"/>
  <c r="E62" i="2"/>
  <c r="E61" i="2"/>
  <c r="C57" i="2"/>
  <c r="B57" i="2"/>
  <c r="E56" i="2"/>
  <c r="E55" i="2"/>
  <c r="E54" i="2"/>
  <c r="C50" i="2"/>
  <c r="B50" i="2"/>
  <c r="E49" i="2"/>
  <c r="E48" i="2"/>
  <c r="E47" i="2"/>
  <c r="C43" i="2"/>
  <c r="B43" i="2"/>
  <c r="E42" i="2"/>
  <c r="E41" i="2"/>
  <c r="E40" i="2"/>
  <c r="C36" i="2"/>
  <c r="B36" i="2"/>
  <c r="E35" i="2"/>
  <c r="E34" i="2"/>
  <c r="E33" i="2"/>
  <c r="C29" i="2"/>
  <c r="B29" i="2"/>
  <c r="E28" i="2"/>
  <c r="E27" i="2"/>
  <c r="E26" i="2"/>
  <c r="C22" i="2"/>
  <c r="B22" i="2"/>
  <c r="E22" i="2" s="1"/>
  <c r="E21" i="2"/>
  <c r="E20" i="2"/>
  <c r="E19" i="2"/>
  <c r="C15" i="2"/>
  <c r="B15" i="2"/>
  <c r="E14" i="2"/>
  <c r="E13" i="2"/>
  <c r="E12" i="2"/>
  <c r="C8" i="2"/>
  <c r="B8" i="2"/>
  <c r="E7" i="2"/>
  <c r="E6" i="2"/>
  <c r="E5" i="2"/>
  <c r="E36" i="2" l="1"/>
  <c r="D67" i="2"/>
  <c r="E29" i="2"/>
  <c r="B67" i="2"/>
  <c r="C67" i="2"/>
  <c r="E57" i="2"/>
  <c r="E50" i="2"/>
  <c r="E43" i="2"/>
  <c r="E15" i="2"/>
  <c r="E64" i="2"/>
  <c r="E67" i="2" l="1"/>
</calcChain>
</file>

<file path=xl/sharedStrings.xml><?xml version="1.0" encoding="utf-8"?>
<sst xmlns="http://schemas.openxmlformats.org/spreadsheetml/2006/main" count="153" uniqueCount="43">
  <si>
    <t>Project Title</t>
  </si>
  <si>
    <t>Project Organization</t>
  </si>
  <si>
    <t>Project Contact</t>
  </si>
  <si>
    <t>Detailed Description of Budget</t>
  </si>
  <si>
    <t>Analysis of Total Estimated Costs</t>
  </si>
  <si>
    <t>Estimated Cost</t>
  </si>
  <si>
    <t>Percent of Total</t>
  </si>
  <si>
    <t>Other Direct Costs</t>
  </si>
  <si>
    <t>Total:</t>
  </si>
  <si>
    <t xml:space="preserve">                            </t>
  </si>
  <si>
    <t xml:space="preserve">       </t>
  </si>
  <si>
    <t>Match:</t>
  </si>
  <si>
    <t>Match Source</t>
  </si>
  <si>
    <t>Type</t>
  </si>
  <si>
    <t>Source</t>
  </si>
  <si>
    <t xml:space="preserve">Amount </t>
  </si>
  <si>
    <t>Cash Match</t>
  </si>
  <si>
    <t>In-Kind Match</t>
  </si>
  <si>
    <t>Total</t>
  </si>
  <si>
    <t>PROPOSED EXPENSES</t>
  </si>
  <si>
    <t>1. Grant funds – these are the funds you are requesting from the state
2. Cash match – these are cash expenses that are expended from funds earned or raised by your organization
3. In-kind – this is the value of donated goods and services that are contributed to your organization</t>
  </si>
  <si>
    <t>DESCRIPTION</t>
  </si>
  <si>
    <t>GRANT FUNDS </t>
  </si>
  <si>
    <t>CASH MATCH </t>
  </si>
  <si>
    <t>IN-KIND MATCH</t>
  </si>
  <si>
    <t> </t>
  </si>
  <si>
    <t>TOTAL GRANT FUNDING REQUESTED</t>
  </si>
  <si>
    <t>Total Expenses</t>
  </si>
  <si>
    <t>EXPENSES: TOTALS</t>
  </si>
  <si>
    <t>Kansas Tourism Share:</t>
  </si>
  <si>
    <t>Installation</t>
  </si>
  <si>
    <t>Consultant Service or Agency</t>
  </si>
  <si>
    <t>Equipment, Supplies &amp; Materials</t>
  </si>
  <si>
    <t>Printing Costs</t>
  </si>
  <si>
    <t>Contracted Contracts</t>
  </si>
  <si>
    <t>1.1 Consultant Service or Agency</t>
  </si>
  <si>
    <t>1.2 Contracted Contracts</t>
  </si>
  <si>
    <t>1.3 Equipment, Supplies &amp; Materials</t>
  </si>
  <si>
    <t>1.4 Installation</t>
  </si>
  <si>
    <t>1.5 Printing Costs</t>
  </si>
  <si>
    <t>Labor</t>
  </si>
  <si>
    <t>1.6 Labor</t>
  </si>
  <si>
    <t>1.7 Other Direct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</si>
</sst>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0.0%"/>
  </numFmts>
  <fonts count="13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6"/>
      <color theme="0"/>
      <name val="Arial"/>
      <family val="2"/>
    </font>
    <font>
      <sz val="12"/>
      <color theme="0"/>
      <name val="Arial"/>
      <family val="2"/>
    </font>
    <font>
      <sz val="14"/>
      <color theme="0"/>
      <name val="Trade Gothic Next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0D3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0" xfId="0" applyFont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4" fillId="0" borderId="16" xfId="0" applyFont="1" applyBorder="1"/>
    <xf numFmtId="0" fontId="1" fillId="0" borderId="19" xfId="0" applyFont="1" applyBorder="1"/>
    <xf numFmtId="0" fontId="1" fillId="0" borderId="15" xfId="0" applyFont="1" applyBorder="1"/>
    <xf numFmtId="0" fontId="1" fillId="0" borderId="19" xfId="0" applyFont="1" applyBorder="1" applyProtection="1">
      <protection locked="0"/>
    </xf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4" fillId="0" borderId="4" xfId="0" applyFont="1" applyBorder="1"/>
    <xf numFmtId="0" fontId="4" fillId="0" borderId="19" xfId="0" applyFont="1" applyBorder="1"/>
    <xf numFmtId="0" fontId="1" fillId="0" borderId="25" xfId="0" applyFont="1" applyBorder="1" applyAlignment="1">
      <alignment wrapText="1"/>
    </xf>
    <xf numFmtId="0" fontId="1" fillId="0" borderId="3" xfId="0" applyFont="1" applyBorder="1"/>
    <xf numFmtId="0" fontId="1" fillId="0" borderId="26" xfId="0" applyFont="1" applyBorder="1" applyAlignment="1">
      <alignment wrapText="1"/>
    </xf>
    <xf numFmtId="0" fontId="9" fillId="6" borderId="29" xfId="0" applyFont="1" applyFill="1" applyBorder="1"/>
    <xf numFmtId="0" fontId="10" fillId="6" borderId="29" xfId="0" applyFont="1" applyFill="1" applyBorder="1"/>
    <xf numFmtId="0" fontId="9" fillId="6" borderId="29" xfId="0" applyFont="1" applyFill="1" applyBorder="1" applyAlignment="1">
      <alignment horizontal="center" vertical="center" wrapText="1"/>
    </xf>
    <xf numFmtId="0" fontId="9" fillId="6" borderId="31" xfId="0" applyFont="1" applyFill="1" applyBorder="1"/>
    <xf numFmtId="9" fontId="9" fillId="0" borderId="29" xfId="0" applyNumberFormat="1" applyFont="1" applyBorder="1" applyProtection="1">
      <protection locked="0"/>
    </xf>
    <xf numFmtId="0" fontId="9" fillId="6" borderId="29" xfId="0" applyFont="1" applyFill="1" applyBorder="1" applyAlignment="1">
      <alignment wrapText="1"/>
    </xf>
    <xf numFmtId="0" fontId="0" fillId="7" borderId="0" xfId="0" applyFill="1"/>
    <xf numFmtId="0" fontId="10" fillId="7" borderId="29" xfId="0" applyFont="1" applyFill="1" applyBorder="1" applyProtection="1">
      <protection locked="0"/>
    </xf>
    <xf numFmtId="0" fontId="10" fillId="7" borderId="29" xfId="0" applyFont="1" applyFill="1" applyBorder="1" applyAlignment="1" applyProtection="1">
      <alignment horizontal="right"/>
      <protection locked="0"/>
    </xf>
    <xf numFmtId="0" fontId="2" fillId="7" borderId="0" xfId="0" applyFont="1" applyFill="1"/>
    <xf numFmtId="0" fontId="3" fillId="7" borderId="0" xfId="0" applyFont="1" applyFill="1"/>
    <xf numFmtId="0" fontId="1" fillId="7" borderId="0" xfId="0" applyFont="1" applyFill="1"/>
    <xf numFmtId="0" fontId="4" fillId="7" borderId="0" xfId="0" applyFont="1" applyFill="1"/>
    <xf numFmtId="0" fontId="4" fillId="7" borderId="0" xfId="0" applyFont="1" applyFill="1" applyProtection="1">
      <protection locked="0"/>
    </xf>
    <xf numFmtId="0" fontId="2" fillId="7" borderId="0" xfId="0" applyFont="1" applyFill="1" applyProtection="1">
      <protection locked="0"/>
    </xf>
    <xf numFmtId="0" fontId="0" fillId="6" borderId="0" xfId="0" applyFill="1"/>
    <xf numFmtId="4" fontId="9" fillId="0" borderId="29" xfId="0" applyNumberFormat="1" applyFont="1" applyBorder="1" applyAlignment="1" applyProtection="1">
      <alignment horizontal="right"/>
      <protection hidden="1"/>
    </xf>
    <xf numFmtId="165" fontId="9" fillId="0" borderId="29" xfId="0" applyNumberFormat="1" applyFont="1" applyBorder="1" applyAlignment="1" applyProtection="1">
      <alignment horizontal="right"/>
      <protection hidden="1"/>
    </xf>
    <xf numFmtId="0" fontId="11" fillId="7" borderId="29" xfId="0" applyFont="1" applyFill="1" applyBorder="1"/>
    <xf numFmtId="0" fontId="0" fillId="7" borderId="29" xfId="0" applyFill="1" applyBorder="1"/>
    <xf numFmtId="0" fontId="11" fillId="7" borderId="29" xfId="0" applyFont="1" applyFill="1" applyBorder="1" applyAlignment="1">
      <alignment horizontal="left"/>
    </xf>
    <xf numFmtId="0" fontId="11" fillId="8" borderId="29" xfId="0" applyFont="1" applyFill="1" applyBorder="1" applyAlignment="1">
      <alignment horizontal="left"/>
    </xf>
    <xf numFmtId="0" fontId="0" fillId="8" borderId="29" xfId="0" applyFill="1" applyBorder="1"/>
    <xf numFmtId="0" fontId="1" fillId="12" borderId="7" xfId="0" applyFont="1" applyFill="1" applyBorder="1"/>
    <xf numFmtId="10" fontId="9" fillId="6" borderId="29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0" fillId="6" borderId="29" xfId="0" applyFont="1" applyFill="1" applyBorder="1" applyAlignment="1">
      <alignment wrapText="1"/>
    </xf>
    <xf numFmtId="0" fontId="9" fillId="6" borderId="31" xfId="0" applyFont="1" applyFill="1" applyBorder="1" applyAlignment="1">
      <alignment wrapText="1"/>
    </xf>
    <xf numFmtId="0" fontId="0" fillId="7" borderId="29" xfId="0" applyFill="1" applyBorder="1" applyAlignment="1" applyProtection="1">
      <alignment vertical="top" wrapText="1"/>
      <protection locked="0"/>
    </xf>
    <xf numFmtId="0" fontId="0" fillId="7" borderId="32" xfId="0" applyFill="1" applyBorder="1" applyAlignment="1">
      <alignment wrapText="1"/>
    </xf>
    <xf numFmtId="0" fontId="11" fillId="7" borderId="29" xfId="0" applyFont="1" applyFill="1" applyBorder="1" applyAlignment="1">
      <alignment wrapText="1"/>
    </xf>
    <xf numFmtId="0" fontId="0" fillId="7" borderId="0" xfId="0" applyFill="1" applyAlignment="1">
      <alignment wrapText="1"/>
    </xf>
    <xf numFmtId="165" fontId="10" fillId="6" borderId="30" xfId="0" applyNumberFormat="1" applyFont="1" applyFill="1" applyBorder="1" applyAlignment="1">
      <alignment wrapText="1"/>
    </xf>
    <xf numFmtId="165" fontId="10" fillId="6" borderId="29" xfId="0" applyNumberFormat="1" applyFont="1" applyFill="1" applyBorder="1" applyAlignment="1">
      <alignment wrapText="1"/>
    </xf>
    <xf numFmtId="4" fontId="9" fillId="0" borderId="29" xfId="0" applyNumberFormat="1" applyFont="1" applyBorder="1" applyProtection="1">
      <protection locked="0"/>
    </xf>
    <xf numFmtId="43" fontId="0" fillId="7" borderId="29" xfId="0" applyNumberFormat="1" applyFill="1" applyBorder="1" applyAlignment="1">
      <alignment wrapText="1"/>
    </xf>
    <xf numFmtId="43" fontId="0" fillId="8" borderId="29" xfId="0" applyNumberFormat="1" applyFill="1" applyBorder="1" applyAlignment="1">
      <alignment wrapText="1"/>
    </xf>
    <xf numFmtId="0" fontId="4" fillId="0" borderId="19" xfId="0" applyFont="1" applyBorder="1" applyProtection="1">
      <protection locked="0"/>
    </xf>
    <xf numFmtId="0" fontId="1" fillId="0" borderId="38" xfId="0" applyFont="1" applyBorder="1"/>
    <xf numFmtId="0" fontId="12" fillId="13" borderId="29" xfId="0" applyFont="1" applyFill="1" applyBorder="1" applyAlignment="1">
      <alignment horizontal="center"/>
    </xf>
    <xf numFmtId="0" fontId="8" fillId="13" borderId="28" xfId="0" applyFont="1" applyFill="1" applyBorder="1" applyAlignment="1">
      <alignment horizontal="center" vertical="center"/>
    </xf>
    <xf numFmtId="0" fontId="8" fillId="13" borderId="33" xfId="0" applyFont="1" applyFill="1" applyBorder="1" applyAlignment="1">
      <alignment horizontal="center" vertical="center"/>
    </xf>
    <xf numFmtId="0" fontId="8" fillId="13" borderId="11" xfId="0" applyFont="1" applyFill="1" applyBorder="1" applyAlignment="1">
      <alignment horizontal="center" vertical="center"/>
    </xf>
    <xf numFmtId="0" fontId="7" fillId="13" borderId="29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left" vertical="center" wrapText="1" indent="2"/>
    </xf>
    <xf numFmtId="0" fontId="6" fillId="5" borderId="5" xfId="0" applyFont="1" applyFill="1" applyBorder="1" applyAlignment="1">
      <alignment horizontal="left" vertical="center" indent="2"/>
    </xf>
    <xf numFmtId="0" fontId="6" fillId="5" borderId="6" xfId="0" applyFont="1" applyFill="1" applyBorder="1" applyAlignment="1">
      <alignment horizontal="left" vertical="center" indent="2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1" fillId="10" borderId="7" xfId="0" applyFont="1" applyFill="1" applyBorder="1"/>
    <xf numFmtId="0" fontId="1" fillId="10" borderId="8" xfId="0" applyFont="1" applyFill="1" applyBorder="1"/>
    <xf numFmtId="0" fontId="1" fillId="10" borderId="9" xfId="0" applyFont="1" applyFill="1" applyBorder="1"/>
    <xf numFmtId="0" fontId="1" fillId="9" borderId="7" xfId="0" applyFont="1" applyFill="1" applyBorder="1"/>
    <xf numFmtId="0" fontId="1" fillId="9" borderId="8" xfId="0" applyFont="1" applyFill="1" applyBorder="1"/>
    <xf numFmtId="0" fontId="1" fillId="9" borderId="9" xfId="0" applyFont="1" applyFill="1" applyBorder="1"/>
    <xf numFmtId="0" fontId="1" fillId="11" borderId="7" xfId="0" applyFont="1" applyFill="1" applyBorder="1" applyAlignment="1">
      <alignment horizontal="left"/>
    </xf>
    <xf numFmtId="0" fontId="1" fillId="11" borderId="8" xfId="0" applyFont="1" applyFill="1" applyBorder="1" applyAlignment="1">
      <alignment horizontal="left"/>
    </xf>
    <xf numFmtId="0" fontId="1" fillId="11" borderId="9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11" borderId="7" xfId="0" applyFont="1" applyFill="1" applyBorder="1"/>
    <xf numFmtId="0" fontId="1" fillId="11" borderId="8" xfId="0" applyFont="1" applyFill="1" applyBorder="1"/>
    <xf numFmtId="0" fontId="1" fillId="11" borderId="9" xfId="0" applyFont="1" applyFill="1" applyBorder="1"/>
    <xf numFmtId="0" fontId="1" fillId="9" borderId="7" xfId="0" applyFont="1" applyFill="1" applyBorder="1" applyAlignment="1">
      <alignment horizontal="left"/>
    </xf>
    <xf numFmtId="0" fontId="1" fillId="9" borderId="8" xfId="0" applyFont="1" applyFill="1" applyBorder="1" applyAlignment="1">
      <alignment horizontal="left"/>
    </xf>
    <xf numFmtId="0" fontId="1" fillId="9" borderId="9" xfId="0" applyFont="1" applyFill="1" applyBorder="1" applyAlignment="1">
      <alignment horizontal="left"/>
    </xf>
    <xf numFmtId="4" fontId="4" fillId="0" borderId="15" xfId="0" applyNumberFormat="1" applyFont="1" applyBorder="1" applyProtection="1">
      <protection locked="0"/>
    </xf>
    <xf numFmtId="4" fontId="4" fillId="0" borderId="11" xfId="0" applyNumberFormat="1" applyFont="1" applyBorder="1" applyProtection="1">
      <protection locked="0"/>
    </xf>
    <xf numFmtId="4" fontId="4" fillId="0" borderId="12" xfId="0" applyNumberFormat="1" applyFont="1" applyBorder="1" applyProtection="1">
      <protection locked="0"/>
    </xf>
    <xf numFmtId="4" fontId="4" fillId="0" borderId="13" xfId="0" applyNumberFormat="1" applyFont="1" applyBorder="1" applyProtection="1">
      <protection locked="0"/>
    </xf>
    <xf numFmtId="4" fontId="4" fillId="0" borderId="17" xfId="0" applyNumberFormat="1" applyFont="1" applyBorder="1"/>
    <xf numFmtId="4" fontId="4" fillId="0" borderId="6" xfId="0" applyNumberFormat="1" applyFont="1" applyBorder="1"/>
    <xf numFmtId="4" fontId="4" fillId="0" borderId="18" xfId="0" applyNumberFormat="1" applyFont="1" applyBorder="1"/>
    <xf numFmtId="4" fontId="4" fillId="0" borderId="24" xfId="0" applyNumberFormat="1" applyFont="1" applyBorder="1"/>
    <xf numFmtId="40" fontId="1" fillId="12" borderId="2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23</xdr:row>
      <xdr:rowOff>38099</xdr:rowOff>
    </xdr:from>
    <xdr:to>
      <xdr:col>4</xdr:col>
      <xdr:colOff>962025</xdr:colOff>
      <xdr:row>27</xdr:row>
      <xdr:rowOff>68772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BB2612A-6B92-59C7-716E-FF9B8FBCF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5972174"/>
          <a:ext cx="1790700" cy="792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A8134-8A20-4529-B25B-B5FEDE2F983E}">
  <sheetPr>
    <pageSetUpPr fitToPage="1"/>
  </sheetPr>
  <dimension ref="A1:DE376"/>
  <sheetViews>
    <sheetView tabSelected="1" workbookViewId="0">
      <selection sqref="A1:B1"/>
    </sheetView>
  </sheetViews>
  <sheetFormatPr defaultRowHeight="15" x14ac:dyDescent="0.25"/>
  <cols>
    <col min="1" max="1" width="15.140625" customWidth="1"/>
    <col min="2" max="2" width="33.5703125" customWidth="1"/>
    <col min="3" max="3" width="27.85546875" style="46" customWidth="1"/>
    <col min="4" max="4" width="13.7109375" customWidth="1"/>
    <col min="5" max="5" width="14.5703125" customWidth="1"/>
  </cols>
  <sheetData>
    <row r="1" spans="1:109" ht="42" customHeight="1" x14ac:dyDescent="0.25">
      <c r="A1" s="64" t="s">
        <v>0</v>
      </c>
      <c r="B1" s="64"/>
      <c r="C1" s="65"/>
      <c r="D1" s="66"/>
      <c r="E1" s="6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</row>
    <row r="2" spans="1:109" ht="39" customHeight="1" x14ac:dyDescent="0.25">
      <c r="A2" s="64" t="s">
        <v>1</v>
      </c>
      <c r="B2" s="64"/>
      <c r="C2" s="68"/>
      <c r="D2" s="69"/>
      <c r="E2" s="70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</row>
    <row r="3" spans="1:109" ht="50.45" customHeight="1" x14ac:dyDescent="0.25">
      <c r="A3" s="64" t="s">
        <v>2</v>
      </c>
      <c r="B3" s="64"/>
      <c r="C3" s="71"/>
      <c r="D3" s="72"/>
      <c r="E3" s="73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</row>
    <row r="4" spans="1:109" x14ac:dyDescent="0.25"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</row>
    <row r="5" spans="1:109" ht="21" customHeight="1" x14ac:dyDescent="0.25">
      <c r="A5" s="61" t="s">
        <v>3</v>
      </c>
      <c r="B5" s="62"/>
      <c r="C5" s="62"/>
      <c r="D5" s="62"/>
      <c r="E5" s="63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</row>
    <row r="6" spans="1:109" ht="30" x14ac:dyDescent="0.25">
      <c r="A6" s="21" t="s">
        <v>4</v>
      </c>
      <c r="B6" s="21"/>
      <c r="C6" s="47"/>
      <c r="D6" s="23" t="s">
        <v>5</v>
      </c>
      <c r="E6" s="23" t="s">
        <v>6</v>
      </c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</row>
    <row r="7" spans="1:109" x14ac:dyDescent="0.25">
      <c r="A7" s="21">
        <v>1</v>
      </c>
      <c r="B7" s="21" t="s">
        <v>31</v>
      </c>
      <c r="C7" s="53"/>
      <c r="D7" s="37"/>
      <c r="E7" s="38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</row>
    <row r="8" spans="1:109" x14ac:dyDescent="0.25">
      <c r="A8" s="21">
        <v>2</v>
      </c>
      <c r="B8" s="21" t="s">
        <v>34</v>
      </c>
      <c r="C8" s="53"/>
      <c r="D8" s="37"/>
      <c r="E8" s="38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</row>
    <row r="9" spans="1:109" x14ac:dyDescent="0.25">
      <c r="A9" s="21">
        <v>3</v>
      </c>
      <c r="B9" s="24" t="s">
        <v>32</v>
      </c>
      <c r="C9" s="54"/>
      <c r="D9" s="37"/>
      <c r="E9" s="38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</row>
    <row r="10" spans="1:109" x14ac:dyDescent="0.25">
      <c r="A10" s="21">
        <v>4</v>
      </c>
      <c r="B10" s="21" t="s">
        <v>30</v>
      </c>
      <c r="C10" s="53"/>
      <c r="D10" s="37"/>
      <c r="E10" s="38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</row>
    <row r="11" spans="1:109" x14ac:dyDescent="0.25">
      <c r="A11" s="21">
        <v>5</v>
      </c>
      <c r="B11" s="21" t="s">
        <v>33</v>
      </c>
      <c r="C11" s="53"/>
      <c r="D11" s="37"/>
      <c r="E11" s="38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</row>
    <row r="12" spans="1:109" x14ac:dyDescent="0.25">
      <c r="A12" s="21">
        <v>6</v>
      </c>
      <c r="B12" s="21" t="s">
        <v>40</v>
      </c>
      <c r="C12" s="53"/>
      <c r="D12" s="37"/>
      <c r="E12" s="38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</row>
    <row r="13" spans="1:109" x14ac:dyDescent="0.25">
      <c r="A13" s="21">
        <v>7</v>
      </c>
      <c r="B13" s="21" t="s">
        <v>7</v>
      </c>
      <c r="C13" s="53"/>
      <c r="D13" s="37"/>
      <c r="E13" s="38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</row>
    <row r="14" spans="1:109" x14ac:dyDescent="0.25">
      <c r="A14" s="21">
        <v>8</v>
      </c>
      <c r="B14" s="21"/>
      <c r="C14" s="53"/>
      <c r="D14" s="37"/>
      <c r="E14" s="38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</row>
    <row r="15" spans="1:109" x14ac:dyDescent="0.25">
      <c r="A15" s="21">
        <v>9</v>
      </c>
      <c r="B15" s="21"/>
      <c r="C15" s="53"/>
      <c r="D15" s="37"/>
      <c r="E15" s="38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</row>
    <row r="16" spans="1:109" x14ac:dyDescent="0.25">
      <c r="A16" s="21"/>
      <c r="B16" s="21"/>
      <c r="C16" s="53"/>
      <c r="D16" s="37"/>
      <c r="E16" s="38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</row>
    <row r="17" spans="1:109" x14ac:dyDescent="0.25">
      <c r="A17" s="21"/>
      <c r="B17" s="36"/>
      <c r="C17" s="48" t="s">
        <v>8</v>
      </c>
      <c r="D17" s="37">
        <f>SUM(D7:D16)</f>
        <v>0</v>
      </c>
      <c r="E17" s="38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</row>
    <row r="18" spans="1:109" x14ac:dyDescent="0.25">
      <c r="A18" s="22" t="s">
        <v>9</v>
      </c>
      <c r="B18" s="24" t="s">
        <v>10</v>
      </c>
      <c r="C18" s="45" t="s">
        <v>29</v>
      </c>
      <c r="D18" s="55">
        <v>0</v>
      </c>
      <c r="E18" s="25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</row>
    <row r="19" spans="1:109" x14ac:dyDescent="0.25">
      <c r="A19" s="22"/>
      <c r="B19" s="24" t="s">
        <v>10</v>
      </c>
      <c r="C19" s="26" t="s">
        <v>11</v>
      </c>
      <c r="D19" s="55">
        <f>SUM(C30)</f>
        <v>0</v>
      </c>
      <c r="E19" s="25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</row>
    <row r="20" spans="1:109" x14ac:dyDescent="0.25">
      <c r="A20" s="28"/>
      <c r="B20" s="28"/>
      <c r="C20" s="49"/>
      <c r="D20" s="29"/>
      <c r="E20" s="29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</row>
    <row r="21" spans="1:109" x14ac:dyDescent="0.25">
      <c r="A21" s="27"/>
      <c r="B21" s="27"/>
      <c r="C21" s="50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</row>
    <row r="22" spans="1:109" x14ac:dyDescent="0.25">
      <c r="A22" s="60" t="s">
        <v>12</v>
      </c>
      <c r="B22" s="60"/>
      <c r="C22" s="60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</row>
    <row r="23" spans="1:109" x14ac:dyDescent="0.25">
      <c r="A23" s="39" t="s">
        <v>13</v>
      </c>
      <c r="B23" s="39" t="s">
        <v>14</v>
      </c>
      <c r="C23" s="51" t="s">
        <v>15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</row>
    <row r="24" spans="1:109" x14ac:dyDescent="0.25">
      <c r="A24" s="39" t="s">
        <v>16</v>
      </c>
      <c r="B24" s="40"/>
      <c r="C24" s="56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</row>
    <row r="25" spans="1:109" x14ac:dyDescent="0.25">
      <c r="A25" s="41">
        <v>1</v>
      </c>
      <c r="B25" s="40"/>
      <c r="C25" s="5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</row>
    <row r="26" spans="1:109" x14ac:dyDescent="0.25">
      <c r="A26" s="41">
        <v>2</v>
      </c>
      <c r="B26" s="40"/>
      <c r="C26" s="56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</row>
    <row r="27" spans="1:109" x14ac:dyDescent="0.25">
      <c r="A27" s="41" t="s">
        <v>17</v>
      </c>
      <c r="B27" s="40"/>
      <c r="C27" s="5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</row>
    <row r="28" spans="1:109" x14ac:dyDescent="0.25">
      <c r="A28" s="41">
        <v>1</v>
      </c>
      <c r="B28" s="40"/>
      <c r="C28" s="56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</row>
    <row r="29" spans="1:109" x14ac:dyDescent="0.25">
      <c r="A29" s="41">
        <v>2</v>
      </c>
      <c r="B29" s="40"/>
      <c r="C29" s="56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</row>
    <row r="30" spans="1:109" x14ac:dyDescent="0.25">
      <c r="A30" s="42" t="s">
        <v>18</v>
      </c>
      <c r="B30" s="43"/>
      <c r="C30" s="57">
        <f>SUM(C24:C29)</f>
        <v>0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</row>
    <row r="31" spans="1:109" x14ac:dyDescent="0.25">
      <c r="A31" s="27"/>
      <c r="B31" s="27"/>
      <c r="C31" s="52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</row>
    <row r="32" spans="1:109" x14ac:dyDescent="0.25">
      <c r="A32" s="27"/>
      <c r="B32" s="27"/>
      <c r="C32" s="52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</row>
    <row r="33" spans="1:109" x14ac:dyDescent="0.25">
      <c r="A33" s="27"/>
      <c r="B33" s="27"/>
      <c r="C33" s="52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</row>
    <row r="34" spans="1:109" x14ac:dyDescent="0.25">
      <c r="A34" s="27"/>
      <c r="B34" s="27"/>
      <c r="C34" s="52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</row>
    <row r="35" spans="1:109" x14ac:dyDescent="0.25">
      <c r="A35" s="27"/>
      <c r="B35" s="27"/>
      <c r="C35" s="52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</row>
    <row r="36" spans="1:109" x14ac:dyDescent="0.25">
      <c r="A36" s="27"/>
      <c r="B36" s="27"/>
      <c r="C36" s="52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</row>
    <row r="37" spans="1:109" x14ac:dyDescent="0.25">
      <c r="A37" s="27"/>
      <c r="B37" s="27"/>
      <c r="C37" s="52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</row>
    <row r="38" spans="1:109" x14ac:dyDescent="0.25">
      <c r="A38" s="27"/>
      <c r="B38" s="27"/>
      <c r="C38" s="52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</row>
    <row r="39" spans="1:109" x14ac:dyDescent="0.25">
      <c r="A39" s="27"/>
      <c r="B39" s="27"/>
      <c r="C39" s="52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</row>
    <row r="40" spans="1:109" x14ac:dyDescent="0.25">
      <c r="A40" s="27"/>
      <c r="B40" s="27"/>
      <c r="C40" s="52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</row>
    <row r="41" spans="1:109" x14ac:dyDescent="0.25">
      <c r="A41" s="27"/>
      <c r="B41" s="27"/>
      <c r="C41" s="52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</row>
    <row r="42" spans="1:109" x14ac:dyDescent="0.25">
      <c r="A42" s="27"/>
      <c r="B42" s="27"/>
      <c r="C42" s="52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</row>
    <row r="43" spans="1:109" x14ac:dyDescent="0.25">
      <c r="A43" s="27"/>
      <c r="B43" s="27"/>
      <c r="C43" s="52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</row>
    <row r="44" spans="1:109" x14ac:dyDescent="0.25">
      <c r="A44" s="27"/>
      <c r="B44" s="27"/>
      <c r="C44" s="52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</row>
    <row r="45" spans="1:109" x14ac:dyDescent="0.25">
      <c r="A45" s="27"/>
      <c r="B45" s="27"/>
      <c r="C45" s="52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</row>
    <row r="46" spans="1:109" x14ac:dyDescent="0.25">
      <c r="A46" s="27"/>
      <c r="B46" s="27"/>
      <c r="C46" s="52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</row>
    <row r="47" spans="1:109" x14ac:dyDescent="0.25">
      <c r="A47" s="27"/>
      <c r="B47" s="27"/>
      <c r="C47" s="52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</row>
    <row r="48" spans="1:109" x14ac:dyDescent="0.25">
      <c r="A48" s="27"/>
      <c r="B48" s="27"/>
      <c r="C48" s="52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</row>
    <row r="49" spans="1:109" x14ac:dyDescent="0.25">
      <c r="A49" s="27"/>
      <c r="B49" s="27"/>
      <c r="C49" s="52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</row>
    <row r="50" spans="1:109" x14ac:dyDescent="0.25">
      <c r="A50" s="27"/>
      <c r="B50" s="27"/>
      <c r="C50" s="52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</row>
    <row r="51" spans="1:109" x14ac:dyDescent="0.25">
      <c r="A51" s="27"/>
      <c r="B51" s="27"/>
      <c r="C51" s="52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</row>
    <row r="52" spans="1:109" x14ac:dyDescent="0.25">
      <c r="A52" s="27"/>
      <c r="B52" s="27"/>
      <c r="C52" s="52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</row>
    <row r="53" spans="1:109" x14ac:dyDescent="0.25">
      <c r="A53" s="27"/>
      <c r="B53" s="27"/>
      <c r="C53" s="52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</row>
    <row r="54" spans="1:109" x14ac:dyDescent="0.25">
      <c r="A54" s="27"/>
      <c r="B54" s="27"/>
      <c r="C54" s="52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</row>
    <row r="55" spans="1:109" x14ac:dyDescent="0.25">
      <c r="A55" s="27"/>
      <c r="B55" s="27"/>
      <c r="C55" s="52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</row>
    <row r="56" spans="1:109" x14ac:dyDescent="0.25">
      <c r="A56" s="27"/>
      <c r="B56" s="27"/>
      <c r="C56" s="52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</row>
    <row r="57" spans="1:109" x14ac:dyDescent="0.25">
      <c r="A57" s="27"/>
      <c r="B57" s="27"/>
      <c r="C57" s="52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</row>
    <row r="58" spans="1:109" x14ac:dyDescent="0.25">
      <c r="A58" s="27"/>
      <c r="B58" s="27"/>
      <c r="C58" s="52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</row>
    <row r="59" spans="1:109" x14ac:dyDescent="0.25">
      <c r="A59" s="27"/>
      <c r="B59" s="27"/>
      <c r="C59" s="52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</row>
    <row r="60" spans="1:109" x14ac:dyDescent="0.25">
      <c r="A60" s="27"/>
      <c r="B60" s="27"/>
      <c r="C60" s="52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</row>
    <row r="61" spans="1:109" x14ac:dyDescent="0.25">
      <c r="A61" s="27"/>
      <c r="B61" s="27"/>
      <c r="C61" s="52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</row>
    <row r="62" spans="1:109" x14ac:dyDescent="0.25">
      <c r="A62" s="27"/>
      <c r="B62" s="27"/>
      <c r="C62" s="52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</row>
    <row r="63" spans="1:109" x14ac:dyDescent="0.25">
      <c r="A63" s="27"/>
      <c r="B63" s="27"/>
      <c r="C63" s="52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</row>
    <row r="64" spans="1:109" x14ac:dyDescent="0.25">
      <c r="A64" s="27"/>
      <c r="B64" s="27"/>
      <c r="C64" s="52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</row>
    <row r="65" spans="1:109" x14ac:dyDescent="0.25">
      <c r="A65" s="27"/>
      <c r="B65" s="27"/>
      <c r="C65" s="52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</row>
    <row r="66" spans="1:109" x14ac:dyDescent="0.25">
      <c r="A66" s="27"/>
      <c r="B66" s="27"/>
      <c r="C66" s="52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</row>
    <row r="67" spans="1:109" x14ac:dyDescent="0.25">
      <c r="A67" s="27"/>
      <c r="B67" s="27"/>
      <c r="C67" s="52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</row>
    <row r="68" spans="1:109" x14ac:dyDescent="0.25">
      <c r="A68" s="27"/>
      <c r="B68" s="27"/>
      <c r="C68" s="52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</row>
    <row r="69" spans="1:109" x14ac:dyDescent="0.25">
      <c r="A69" s="27"/>
      <c r="B69" s="27"/>
      <c r="C69" s="52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</row>
    <row r="70" spans="1:109" x14ac:dyDescent="0.25">
      <c r="A70" s="27"/>
      <c r="B70" s="27"/>
      <c r="C70" s="52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</row>
    <row r="71" spans="1:109" x14ac:dyDescent="0.25">
      <c r="A71" s="27"/>
      <c r="B71" s="27"/>
      <c r="C71" s="52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</row>
    <row r="72" spans="1:109" x14ac:dyDescent="0.25">
      <c r="A72" s="27"/>
      <c r="B72" s="27"/>
      <c r="C72" s="52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</row>
    <row r="73" spans="1:109" x14ac:dyDescent="0.25">
      <c r="A73" s="27"/>
      <c r="B73" s="27"/>
      <c r="C73" s="52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</row>
    <row r="74" spans="1:109" x14ac:dyDescent="0.25">
      <c r="A74" s="27"/>
      <c r="B74" s="27"/>
      <c r="C74" s="52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</row>
    <row r="75" spans="1:109" x14ac:dyDescent="0.25">
      <c r="A75" s="27"/>
      <c r="B75" s="27"/>
      <c r="C75" s="52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</row>
    <row r="76" spans="1:109" x14ac:dyDescent="0.25">
      <c r="A76" s="27"/>
      <c r="B76" s="27"/>
      <c r="C76" s="52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</row>
    <row r="77" spans="1:109" x14ac:dyDescent="0.25">
      <c r="A77" s="27"/>
      <c r="B77" s="27"/>
      <c r="C77" s="52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</row>
    <row r="78" spans="1:109" x14ac:dyDescent="0.25">
      <c r="A78" s="27"/>
      <c r="B78" s="27"/>
      <c r="C78" s="52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</row>
    <row r="79" spans="1:109" x14ac:dyDescent="0.25">
      <c r="A79" s="27"/>
      <c r="B79" s="27"/>
      <c r="C79" s="52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</row>
    <row r="80" spans="1:109" x14ac:dyDescent="0.25">
      <c r="A80" s="27"/>
      <c r="B80" s="27"/>
      <c r="C80" s="52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</row>
    <row r="81" spans="1:109" x14ac:dyDescent="0.25">
      <c r="A81" s="27"/>
      <c r="B81" s="27"/>
      <c r="C81" s="52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</row>
    <row r="82" spans="1:109" x14ac:dyDescent="0.25">
      <c r="A82" s="27"/>
      <c r="B82" s="27"/>
      <c r="C82" s="52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</row>
    <row r="83" spans="1:109" x14ac:dyDescent="0.25">
      <c r="A83" s="27"/>
      <c r="B83" s="27"/>
      <c r="C83" s="52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</row>
    <row r="84" spans="1:109" x14ac:dyDescent="0.25">
      <c r="A84" s="27"/>
      <c r="B84" s="27"/>
      <c r="C84" s="52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</row>
    <row r="85" spans="1:109" x14ac:dyDescent="0.25">
      <c r="A85" s="27"/>
      <c r="B85" s="27"/>
      <c r="C85" s="52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</row>
    <row r="86" spans="1:109" x14ac:dyDescent="0.25">
      <c r="A86" s="27"/>
      <c r="B86" s="27"/>
      <c r="C86" s="52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</row>
    <row r="87" spans="1:109" x14ac:dyDescent="0.25">
      <c r="A87" s="27"/>
      <c r="B87" s="27"/>
      <c r="C87" s="52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</row>
    <row r="88" spans="1:109" x14ac:dyDescent="0.25">
      <c r="A88" s="27"/>
      <c r="B88" s="27"/>
      <c r="C88" s="52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</row>
    <row r="89" spans="1:109" x14ac:dyDescent="0.25">
      <c r="A89" s="27"/>
      <c r="B89" s="27"/>
      <c r="C89" s="52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</row>
    <row r="90" spans="1:109" x14ac:dyDescent="0.25">
      <c r="A90" s="27"/>
      <c r="B90" s="27"/>
      <c r="C90" s="52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</row>
    <row r="91" spans="1:109" x14ac:dyDescent="0.25">
      <c r="A91" s="27"/>
      <c r="B91" s="27"/>
      <c r="C91" s="52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</row>
    <row r="92" spans="1:109" x14ac:dyDescent="0.25">
      <c r="A92" s="27"/>
      <c r="B92" s="27"/>
      <c r="C92" s="52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</row>
    <row r="93" spans="1:109" x14ac:dyDescent="0.25">
      <c r="A93" s="27"/>
      <c r="B93" s="27"/>
      <c r="C93" s="52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</row>
    <row r="94" spans="1:109" x14ac:dyDescent="0.25">
      <c r="A94" s="27"/>
      <c r="B94" s="27"/>
      <c r="C94" s="52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</row>
    <row r="95" spans="1:109" x14ac:dyDescent="0.25">
      <c r="A95" s="27"/>
      <c r="B95" s="27"/>
      <c r="C95" s="52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/>
      <c r="DC95" s="27"/>
      <c r="DD95" s="27"/>
      <c r="DE95" s="27"/>
    </row>
    <row r="96" spans="1:109" x14ac:dyDescent="0.25">
      <c r="A96" s="27"/>
      <c r="B96" s="27"/>
      <c r="C96" s="52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</row>
    <row r="97" spans="1:109" x14ac:dyDescent="0.25">
      <c r="A97" s="27"/>
      <c r="B97" s="27"/>
      <c r="C97" s="52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</row>
    <row r="98" spans="1:109" x14ac:dyDescent="0.25">
      <c r="A98" s="27"/>
      <c r="B98" s="27"/>
      <c r="C98" s="52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</row>
    <row r="99" spans="1:109" x14ac:dyDescent="0.25">
      <c r="A99" s="27"/>
      <c r="B99" s="27"/>
      <c r="C99" s="52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</row>
    <row r="100" spans="1:109" x14ac:dyDescent="0.25">
      <c r="A100" s="27"/>
      <c r="B100" s="27"/>
      <c r="C100" s="52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  <c r="DE100" s="27"/>
    </row>
    <row r="101" spans="1:109" x14ac:dyDescent="0.25">
      <c r="A101" s="27"/>
      <c r="B101" s="27"/>
      <c r="C101" s="52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</row>
    <row r="102" spans="1:109" x14ac:dyDescent="0.25">
      <c r="A102" s="27"/>
      <c r="B102" s="27"/>
      <c r="C102" s="52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</row>
    <row r="103" spans="1:109" x14ac:dyDescent="0.25">
      <c r="A103" s="27"/>
      <c r="B103" s="27"/>
      <c r="C103" s="52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</row>
    <row r="104" spans="1:109" x14ac:dyDescent="0.25">
      <c r="A104" s="27"/>
      <c r="B104" s="27"/>
      <c r="C104" s="52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</row>
    <row r="105" spans="1:109" x14ac:dyDescent="0.25">
      <c r="A105" s="27"/>
      <c r="B105" s="27"/>
      <c r="C105" s="52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</row>
    <row r="106" spans="1:109" x14ac:dyDescent="0.25">
      <c r="A106" s="27"/>
      <c r="B106" s="27"/>
      <c r="C106" s="52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</row>
    <row r="107" spans="1:109" x14ac:dyDescent="0.25">
      <c r="A107" s="27"/>
      <c r="B107" s="27"/>
      <c r="C107" s="52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</row>
    <row r="108" spans="1:109" x14ac:dyDescent="0.25">
      <c r="A108" s="27"/>
      <c r="B108" s="27"/>
      <c r="C108" s="52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</row>
    <row r="109" spans="1:109" x14ac:dyDescent="0.25">
      <c r="A109" s="27"/>
      <c r="B109" s="27"/>
      <c r="C109" s="52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</row>
    <row r="110" spans="1:109" x14ac:dyDescent="0.25">
      <c r="A110" s="27"/>
      <c r="B110" s="27"/>
      <c r="C110" s="52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</row>
    <row r="111" spans="1:109" x14ac:dyDescent="0.25">
      <c r="A111" s="27"/>
      <c r="B111" s="27"/>
      <c r="C111" s="52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</row>
    <row r="112" spans="1:109" x14ac:dyDescent="0.25">
      <c r="A112" s="27"/>
      <c r="B112" s="27"/>
      <c r="C112" s="52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</row>
    <row r="113" spans="1:109" x14ac:dyDescent="0.25">
      <c r="A113" s="27"/>
      <c r="B113" s="27"/>
      <c r="C113" s="52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</row>
    <row r="114" spans="1:109" x14ac:dyDescent="0.25">
      <c r="A114" s="27"/>
      <c r="B114" s="27"/>
      <c r="C114" s="52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</row>
    <row r="115" spans="1:109" x14ac:dyDescent="0.25">
      <c r="A115" s="27"/>
      <c r="B115" s="27"/>
      <c r="C115" s="52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</row>
    <row r="116" spans="1:109" x14ac:dyDescent="0.25">
      <c r="A116" s="27"/>
      <c r="B116" s="27"/>
      <c r="C116" s="52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</row>
    <row r="117" spans="1:109" x14ac:dyDescent="0.25">
      <c r="A117" s="27"/>
      <c r="B117" s="27"/>
      <c r="C117" s="52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</row>
    <row r="118" spans="1:109" x14ac:dyDescent="0.25">
      <c r="A118" s="27"/>
      <c r="B118" s="27"/>
      <c r="C118" s="52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</row>
    <row r="119" spans="1:109" x14ac:dyDescent="0.25">
      <c r="A119" s="27"/>
      <c r="B119" s="27"/>
      <c r="C119" s="52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</row>
    <row r="120" spans="1:109" x14ac:dyDescent="0.25">
      <c r="A120" s="27"/>
      <c r="B120" s="27"/>
      <c r="C120" s="52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</row>
    <row r="121" spans="1:109" x14ac:dyDescent="0.25">
      <c r="A121" s="27"/>
      <c r="B121" s="27"/>
      <c r="C121" s="52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</row>
    <row r="122" spans="1:109" x14ac:dyDescent="0.25">
      <c r="A122" s="27"/>
      <c r="B122" s="27"/>
      <c r="C122" s="52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</row>
    <row r="123" spans="1:109" x14ac:dyDescent="0.25">
      <c r="A123" s="27"/>
      <c r="B123" s="27"/>
      <c r="C123" s="52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</row>
    <row r="124" spans="1:109" x14ac:dyDescent="0.25">
      <c r="A124" s="27"/>
      <c r="B124" s="27"/>
      <c r="C124" s="52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</row>
    <row r="125" spans="1:109" x14ac:dyDescent="0.25">
      <c r="A125" s="27"/>
      <c r="B125" s="27"/>
      <c r="C125" s="52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</row>
    <row r="126" spans="1:109" x14ac:dyDescent="0.25">
      <c r="A126" s="27"/>
      <c r="B126" s="27"/>
      <c r="C126" s="52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</row>
    <row r="127" spans="1:109" x14ac:dyDescent="0.25">
      <c r="A127" s="27"/>
      <c r="B127" s="27"/>
      <c r="C127" s="52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</row>
    <row r="128" spans="1:109" x14ac:dyDescent="0.25">
      <c r="A128" s="27"/>
      <c r="B128" s="27"/>
      <c r="C128" s="52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</row>
    <row r="129" spans="1:109" x14ac:dyDescent="0.25">
      <c r="A129" s="27"/>
      <c r="B129" s="27"/>
      <c r="C129" s="52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</row>
    <row r="130" spans="1:109" x14ac:dyDescent="0.25">
      <c r="A130" s="27"/>
      <c r="B130" s="27"/>
      <c r="C130" s="52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</row>
    <row r="131" spans="1:109" x14ac:dyDescent="0.25">
      <c r="A131" s="27"/>
      <c r="B131" s="27"/>
      <c r="C131" s="52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  <c r="DE131" s="27"/>
    </row>
    <row r="132" spans="1:109" x14ac:dyDescent="0.25">
      <c r="A132" s="27"/>
      <c r="B132" s="27"/>
      <c r="C132" s="52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</row>
    <row r="133" spans="1:109" x14ac:dyDescent="0.25">
      <c r="A133" s="27"/>
      <c r="B133" s="27"/>
      <c r="C133" s="52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  <c r="DB133" s="27"/>
      <c r="DC133" s="27"/>
      <c r="DD133" s="27"/>
      <c r="DE133" s="27"/>
    </row>
    <row r="134" spans="1:109" x14ac:dyDescent="0.25">
      <c r="A134" s="27"/>
      <c r="B134" s="27"/>
      <c r="C134" s="52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  <c r="DE134" s="27"/>
    </row>
    <row r="135" spans="1:109" x14ac:dyDescent="0.25">
      <c r="A135" s="27"/>
      <c r="B135" s="27"/>
      <c r="C135" s="52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  <c r="CP135" s="27"/>
      <c r="CQ135" s="27"/>
      <c r="CR135" s="27"/>
      <c r="CS135" s="27"/>
      <c r="CT135" s="27"/>
      <c r="CU135" s="27"/>
      <c r="CV135" s="27"/>
      <c r="CW135" s="27"/>
      <c r="CX135" s="27"/>
      <c r="CY135" s="27"/>
      <c r="CZ135" s="27"/>
      <c r="DA135" s="27"/>
      <c r="DB135" s="27"/>
      <c r="DC135" s="27"/>
      <c r="DD135" s="27"/>
      <c r="DE135" s="27"/>
    </row>
    <row r="136" spans="1:109" x14ac:dyDescent="0.25">
      <c r="A136" s="27"/>
      <c r="B136" s="27"/>
      <c r="C136" s="52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  <c r="DE136" s="27"/>
    </row>
    <row r="137" spans="1:109" x14ac:dyDescent="0.25">
      <c r="A137" s="27"/>
      <c r="B137" s="27"/>
      <c r="C137" s="52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  <c r="DB137" s="27"/>
      <c r="DC137" s="27"/>
      <c r="DD137" s="27"/>
      <c r="DE137" s="27"/>
    </row>
    <row r="138" spans="1:109" x14ac:dyDescent="0.25">
      <c r="A138" s="27"/>
      <c r="B138" s="27"/>
      <c r="C138" s="52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27"/>
      <c r="CJ138" s="27"/>
      <c r="CK138" s="27"/>
      <c r="CL138" s="27"/>
      <c r="CM138" s="27"/>
      <c r="CN138" s="27"/>
      <c r="CO138" s="27"/>
      <c r="CP138" s="27"/>
      <c r="CQ138" s="27"/>
      <c r="CR138" s="27"/>
      <c r="CS138" s="27"/>
      <c r="CT138" s="27"/>
      <c r="CU138" s="27"/>
      <c r="CV138" s="27"/>
      <c r="CW138" s="27"/>
      <c r="CX138" s="27"/>
      <c r="CY138" s="27"/>
      <c r="CZ138" s="27"/>
      <c r="DA138" s="27"/>
      <c r="DB138" s="27"/>
      <c r="DC138" s="27"/>
      <c r="DD138" s="27"/>
      <c r="DE138" s="27"/>
    </row>
    <row r="139" spans="1:109" x14ac:dyDescent="0.25">
      <c r="A139" s="27"/>
      <c r="B139" s="27"/>
      <c r="C139" s="52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  <c r="CR139" s="27"/>
      <c r="CS139" s="27"/>
      <c r="CT139" s="27"/>
      <c r="CU139" s="27"/>
      <c r="CV139" s="27"/>
      <c r="CW139" s="27"/>
      <c r="CX139" s="27"/>
      <c r="CY139" s="27"/>
      <c r="CZ139" s="27"/>
      <c r="DA139" s="27"/>
      <c r="DB139" s="27"/>
      <c r="DC139" s="27"/>
      <c r="DD139" s="27"/>
      <c r="DE139" s="27"/>
    </row>
    <row r="140" spans="1:109" x14ac:dyDescent="0.25">
      <c r="A140" s="27"/>
      <c r="B140" s="27"/>
      <c r="C140" s="52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  <c r="DB140" s="27"/>
      <c r="DC140" s="27"/>
      <c r="DD140" s="27"/>
      <c r="DE140" s="27"/>
    </row>
    <row r="141" spans="1:109" x14ac:dyDescent="0.25">
      <c r="A141" s="27"/>
      <c r="B141" s="27"/>
      <c r="C141" s="52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7"/>
      <c r="CJ141" s="27"/>
      <c r="CK141" s="27"/>
      <c r="CL141" s="27"/>
      <c r="CM141" s="27"/>
      <c r="CN141" s="27"/>
      <c r="CO141" s="27"/>
      <c r="CP141" s="27"/>
      <c r="CQ141" s="27"/>
      <c r="CR141" s="27"/>
      <c r="CS141" s="27"/>
      <c r="CT141" s="27"/>
      <c r="CU141" s="27"/>
      <c r="CV141" s="27"/>
      <c r="CW141" s="27"/>
      <c r="CX141" s="27"/>
      <c r="CY141" s="27"/>
      <c r="CZ141" s="27"/>
      <c r="DA141" s="27"/>
      <c r="DB141" s="27"/>
      <c r="DC141" s="27"/>
      <c r="DD141" s="27"/>
      <c r="DE141" s="27"/>
    </row>
    <row r="142" spans="1:109" x14ac:dyDescent="0.25">
      <c r="A142" s="27"/>
      <c r="B142" s="27"/>
      <c r="C142" s="52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  <c r="CE142" s="27"/>
      <c r="CF142" s="27"/>
      <c r="CG142" s="27"/>
      <c r="CH142" s="27"/>
      <c r="CI142" s="27"/>
      <c r="CJ142" s="27"/>
      <c r="CK142" s="27"/>
      <c r="CL142" s="27"/>
      <c r="CM142" s="27"/>
      <c r="CN142" s="27"/>
      <c r="CO142" s="27"/>
      <c r="CP142" s="27"/>
      <c r="CQ142" s="27"/>
      <c r="CR142" s="27"/>
      <c r="CS142" s="27"/>
      <c r="CT142" s="27"/>
      <c r="CU142" s="27"/>
      <c r="CV142" s="27"/>
      <c r="CW142" s="27"/>
      <c r="CX142" s="27"/>
      <c r="CY142" s="27"/>
      <c r="CZ142" s="27"/>
      <c r="DA142" s="27"/>
      <c r="DB142" s="27"/>
      <c r="DC142" s="27"/>
      <c r="DD142" s="27"/>
      <c r="DE142" s="27"/>
    </row>
    <row r="143" spans="1:109" x14ac:dyDescent="0.25">
      <c r="A143" s="27"/>
      <c r="B143" s="27"/>
      <c r="C143" s="52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  <c r="CC143" s="27"/>
      <c r="CD143" s="27"/>
      <c r="CE143" s="27"/>
      <c r="CF143" s="27"/>
      <c r="CG143" s="27"/>
      <c r="CH143" s="27"/>
      <c r="CI143" s="27"/>
      <c r="CJ143" s="27"/>
      <c r="CK143" s="27"/>
      <c r="CL143" s="27"/>
      <c r="CM143" s="27"/>
      <c r="CN143" s="27"/>
      <c r="CO143" s="27"/>
      <c r="CP143" s="27"/>
      <c r="CQ143" s="27"/>
      <c r="CR143" s="27"/>
      <c r="CS143" s="27"/>
      <c r="CT143" s="27"/>
      <c r="CU143" s="27"/>
      <c r="CV143" s="27"/>
      <c r="CW143" s="27"/>
      <c r="CX143" s="27"/>
      <c r="CY143" s="27"/>
      <c r="CZ143" s="27"/>
      <c r="DA143" s="27"/>
      <c r="DB143" s="27"/>
      <c r="DC143" s="27"/>
      <c r="DD143" s="27"/>
      <c r="DE143" s="27"/>
    </row>
    <row r="144" spans="1:109" x14ac:dyDescent="0.25">
      <c r="A144" s="27"/>
      <c r="B144" s="27"/>
      <c r="C144" s="52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BZ144" s="27"/>
      <c r="CA144" s="27"/>
      <c r="CB144" s="27"/>
      <c r="CC144" s="27"/>
      <c r="CD144" s="27"/>
      <c r="CE144" s="27"/>
      <c r="CF144" s="27"/>
      <c r="CG144" s="27"/>
      <c r="CH144" s="27"/>
      <c r="CI144" s="27"/>
      <c r="CJ144" s="27"/>
      <c r="CK144" s="27"/>
      <c r="CL144" s="27"/>
      <c r="CM144" s="27"/>
      <c r="CN144" s="27"/>
      <c r="CO144" s="27"/>
      <c r="CP144" s="27"/>
      <c r="CQ144" s="27"/>
      <c r="CR144" s="27"/>
      <c r="CS144" s="27"/>
      <c r="CT144" s="27"/>
      <c r="CU144" s="27"/>
      <c r="CV144" s="27"/>
      <c r="CW144" s="27"/>
      <c r="CX144" s="27"/>
      <c r="CY144" s="27"/>
      <c r="CZ144" s="27"/>
      <c r="DA144" s="27"/>
      <c r="DB144" s="27"/>
      <c r="DC144" s="27"/>
      <c r="DD144" s="27"/>
      <c r="DE144" s="27"/>
    </row>
    <row r="145" spans="1:109" x14ac:dyDescent="0.25">
      <c r="A145" s="27"/>
      <c r="B145" s="27"/>
      <c r="C145" s="52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  <c r="CJ145" s="27"/>
      <c r="CK145" s="27"/>
      <c r="CL145" s="27"/>
      <c r="CM145" s="27"/>
      <c r="CN145" s="27"/>
      <c r="CO145" s="27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</row>
    <row r="146" spans="1:109" x14ac:dyDescent="0.25">
      <c r="A146" s="27"/>
      <c r="B146" s="27"/>
      <c r="C146" s="52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  <c r="BZ146" s="27"/>
      <c r="CA146" s="27"/>
      <c r="CB146" s="27"/>
      <c r="CC146" s="27"/>
      <c r="CD146" s="27"/>
      <c r="CE146" s="27"/>
      <c r="CF146" s="27"/>
      <c r="CG146" s="27"/>
      <c r="CH146" s="27"/>
      <c r="CI146" s="27"/>
      <c r="CJ146" s="27"/>
      <c r="CK146" s="27"/>
      <c r="CL146" s="27"/>
      <c r="CM146" s="27"/>
      <c r="CN146" s="27"/>
      <c r="CO146" s="27"/>
      <c r="CP146" s="27"/>
      <c r="CQ146" s="27"/>
      <c r="CR146" s="27"/>
      <c r="CS146" s="27"/>
      <c r="CT146" s="27"/>
      <c r="CU146" s="27"/>
      <c r="CV146" s="27"/>
      <c r="CW146" s="27"/>
      <c r="CX146" s="27"/>
      <c r="CY146" s="27"/>
      <c r="CZ146" s="27"/>
      <c r="DA146" s="27"/>
      <c r="DB146" s="27"/>
      <c r="DC146" s="27"/>
      <c r="DD146" s="27"/>
      <c r="DE146" s="27"/>
    </row>
    <row r="147" spans="1:109" x14ac:dyDescent="0.25">
      <c r="A147" s="27"/>
      <c r="B147" s="27"/>
      <c r="C147" s="52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</row>
    <row r="148" spans="1:109" x14ac:dyDescent="0.25">
      <c r="A148" s="27"/>
      <c r="B148" s="27"/>
      <c r="C148" s="52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</row>
    <row r="149" spans="1:109" x14ac:dyDescent="0.25">
      <c r="A149" s="27"/>
      <c r="B149" s="27"/>
      <c r="C149" s="52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  <c r="CH149" s="27"/>
      <c r="CI149" s="27"/>
      <c r="CJ149" s="27"/>
      <c r="CK149" s="27"/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</row>
    <row r="150" spans="1:109" x14ac:dyDescent="0.25">
      <c r="A150" s="27"/>
      <c r="B150" s="27"/>
      <c r="C150" s="52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</row>
    <row r="151" spans="1:109" x14ac:dyDescent="0.25">
      <c r="A151" s="27"/>
      <c r="B151" s="27"/>
      <c r="C151" s="52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  <c r="CH151" s="27"/>
      <c r="CI151" s="27"/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</row>
    <row r="152" spans="1:109" x14ac:dyDescent="0.25">
      <c r="A152" s="27"/>
      <c r="B152" s="27"/>
      <c r="C152" s="52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</row>
    <row r="153" spans="1:109" x14ac:dyDescent="0.25">
      <c r="A153" s="27"/>
      <c r="B153" s="27"/>
      <c r="C153" s="52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</row>
    <row r="154" spans="1:109" x14ac:dyDescent="0.25">
      <c r="A154" s="27"/>
      <c r="B154" s="27"/>
      <c r="C154" s="52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  <c r="CH154" s="27"/>
      <c r="CI154" s="27"/>
      <c r="CJ154" s="27"/>
      <c r="CK154" s="27"/>
      <c r="CL154" s="27"/>
      <c r="CM154" s="27"/>
      <c r="CN154" s="27"/>
      <c r="CO154" s="27"/>
      <c r="CP154" s="27"/>
      <c r="CQ154" s="27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  <c r="DB154" s="27"/>
      <c r="DC154" s="27"/>
      <c r="DD154" s="27"/>
      <c r="DE154" s="27"/>
    </row>
    <row r="155" spans="1:109" x14ac:dyDescent="0.25">
      <c r="A155" s="27"/>
      <c r="B155" s="27"/>
      <c r="C155" s="52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  <c r="DB155" s="27"/>
      <c r="DC155" s="27"/>
      <c r="DD155" s="27"/>
      <c r="DE155" s="27"/>
    </row>
    <row r="156" spans="1:109" x14ac:dyDescent="0.25">
      <c r="A156" s="27"/>
      <c r="B156" s="27"/>
      <c r="C156" s="52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7"/>
      <c r="CJ156" s="27"/>
      <c r="CK156" s="27"/>
      <c r="CL156" s="27"/>
      <c r="CM156" s="27"/>
      <c r="CN156" s="27"/>
      <c r="CO156" s="27"/>
      <c r="CP156" s="27"/>
      <c r="CQ156" s="27"/>
      <c r="CR156" s="27"/>
      <c r="CS156" s="27"/>
      <c r="CT156" s="27"/>
      <c r="CU156" s="27"/>
      <c r="CV156" s="27"/>
      <c r="CW156" s="27"/>
      <c r="CX156" s="27"/>
      <c r="CY156" s="27"/>
      <c r="CZ156" s="27"/>
      <c r="DA156" s="27"/>
      <c r="DB156" s="27"/>
      <c r="DC156" s="27"/>
      <c r="DD156" s="27"/>
      <c r="DE156" s="27"/>
    </row>
    <row r="157" spans="1:109" x14ac:dyDescent="0.25">
      <c r="A157" s="27"/>
      <c r="B157" s="27"/>
      <c r="C157" s="52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  <c r="DB157" s="27"/>
      <c r="DC157" s="27"/>
      <c r="DD157" s="27"/>
      <c r="DE157" s="27"/>
    </row>
    <row r="158" spans="1:109" x14ac:dyDescent="0.25">
      <c r="A158" s="27"/>
      <c r="B158" s="27"/>
      <c r="C158" s="52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  <c r="CJ158" s="27"/>
      <c r="CK158" s="27"/>
      <c r="CL158" s="27"/>
      <c r="CM158" s="27"/>
      <c r="CN158" s="27"/>
      <c r="CO158" s="27"/>
      <c r="CP158" s="27"/>
      <c r="CQ158" s="27"/>
      <c r="CR158" s="27"/>
      <c r="CS158" s="27"/>
      <c r="CT158" s="27"/>
      <c r="CU158" s="27"/>
      <c r="CV158" s="27"/>
      <c r="CW158" s="27"/>
      <c r="CX158" s="27"/>
      <c r="CY158" s="27"/>
      <c r="CZ158" s="27"/>
      <c r="DA158" s="27"/>
      <c r="DB158" s="27"/>
      <c r="DC158" s="27"/>
      <c r="DD158" s="27"/>
      <c r="DE158" s="27"/>
    </row>
    <row r="159" spans="1:109" x14ac:dyDescent="0.25">
      <c r="A159" s="27"/>
      <c r="B159" s="27"/>
      <c r="C159" s="52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  <c r="CC159" s="27"/>
      <c r="CD159" s="27"/>
      <c r="CE159" s="27"/>
      <c r="CF159" s="27"/>
      <c r="CG159" s="27"/>
      <c r="CH159" s="27"/>
      <c r="CI159" s="27"/>
      <c r="CJ159" s="27"/>
      <c r="CK159" s="27"/>
      <c r="CL159" s="27"/>
      <c r="CM159" s="27"/>
      <c r="CN159" s="27"/>
      <c r="CO159" s="27"/>
      <c r="CP159" s="27"/>
      <c r="CQ159" s="27"/>
      <c r="CR159" s="27"/>
      <c r="CS159" s="27"/>
      <c r="CT159" s="27"/>
      <c r="CU159" s="27"/>
      <c r="CV159" s="27"/>
      <c r="CW159" s="27"/>
      <c r="CX159" s="27"/>
      <c r="CY159" s="27"/>
      <c r="CZ159" s="27"/>
      <c r="DA159" s="27"/>
      <c r="DB159" s="27"/>
      <c r="DC159" s="27"/>
      <c r="DD159" s="27"/>
      <c r="DE159" s="27"/>
    </row>
    <row r="160" spans="1:109" x14ac:dyDescent="0.25">
      <c r="A160" s="27"/>
      <c r="B160" s="27"/>
      <c r="C160" s="52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  <c r="CH160" s="27"/>
      <c r="CI160" s="27"/>
      <c r="CJ160" s="27"/>
      <c r="CK160" s="27"/>
      <c r="CL160" s="27"/>
      <c r="CM160" s="27"/>
      <c r="CN160" s="27"/>
      <c r="CO160" s="27"/>
      <c r="CP160" s="27"/>
      <c r="CQ160" s="27"/>
      <c r="CR160" s="27"/>
      <c r="CS160" s="27"/>
      <c r="CT160" s="27"/>
      <c r="CU160" s="27"/>
      <c r="CV160" s="27"/>
      <c r="CW160" s="27"/>
      <c r="CX160" s="27"/>
      <c r="CY160" s="27"/>
      <c r="CZ160" s="27"/>
      <c r="DA160" s="27"/>
      <c r="DB160" s="27"/>
      <c r="DC160" s="27"/>
      <c r="DD160" s="27"/>
      <c r="DE160" s="27"/>
    </row>
    <row r="161" spans="1:109" x14ac:dyDescent="0.25">
      <c r="A161" s="27"/>
      <c r="B161" s="27"/>
      <c r="C161" s="52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  <c r="BZ161" s="27"/>
      <c r="CA161" s="27"/>
      <c r="CB161" s="27"/>
      <c r="CC161" s="27"/>
      <c r="CD161" s="27"/>
      <c r="CE161" s="27"/>
      <c r="CF161" s="27"/>
      <c r="CG161" s="27"/>
      <c r="CH161" s="27"/>
      <c r="CI161" s="27"/>
      <c r="CJ161" s="27"/>
      <c r="CK161" s="27"/>
      <c r="CL161" s="27"/>
      <c r="CM161" s="27"/>
      <c r="CN161" s="27"/>
      <c r="CO161" s="27"/>
      <c r="CP161" s="27"/>
      <c r="CQ161" s="27"/>
      <c r="CR161" s="27"/>
      <c r="CS161" s="27"/>
      <c r="CT161" s="27"/>
      <c r="CU161" s="27"/>
      <c r="CV161" s="27"/>
      <c r="CW161" s="27"/>
      <c r="CX161" s="27"/>
      <c r="CY161" s="27"/>
      <c r="CZ161" s="27"/>
      <c r="DA161" s="27"/>
      <c r="DB161" s="27"/>
      <c r="DC161" s="27"/>
      <c r="DD161" s="27"/>
      <c r="DE161" s="27"/>
    </row>
    <row r="162" spans="1:109" x14ac:dyDescent="0.25">
      <c r="A162" s="27"/>
      <c r="B162" s="27"/>
      <c r="C162" s="52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  <c r="BZ162" s="27"/>
      <c r="CA162" s="27"/>
      <c r="CB162" s="27"/>
      <c r="CC162" s="27"/>
      <c r="CD162" s="27"/>
      <c r="CE162" s="27"/>
      <c r="CF162" s="27"/>
      <c r="CG162" s="27"/>
      <c r="CH162" s="27"/>
      <c r="CI162" s="27"/>
      <c r="CJ162" s="27"/>
      <c r="CK162" s="27"/>
      <c r="CL162" s="27"/>
      <c r="CM162" s="27"/>
      <c r="CN162" s="27"/>
      <c r="CO162" s="27"/>
      <c r="CP162" s="27"/>
      <c r="CQ162" s="27"/>
      <c r="CR162" s="27"/>
      <c r="CS162" s="27"/>
      <c r="CT162" s="27"/>
      <c r="CU162" s="27"/>
      <c r="CV162" s="27"/>
      <c r="CW162" s="27"/>
      <c r="CX162" s="27"/>
      <c r="CY162" s="27"/>
      <c r="CZ162" s="27"/>
      <c r="DA162" s="27"/>
      <c r="DB162" s="27"/>
      <c r="DC162" s="27"/>
      <c r="DD162" s="27"/>
      <c r="DE162" s="27"/>
    </row>
    <row r="163" spans="1:109" x14ac:dyDescent="0.25">
      <c r="A163" s="27"/>
      <c r="B163" s="27"/>
      <c r="C163" s="52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27"/>
      <c r="CG163" s="27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27"/>
      <c r="CS163" s="27"/>
      <c r="CT163" s="27"/>
      <c r="CU163" s="27"/>
      <c r="CV163" s="27"/>
      <c r="CW163" s="27"/>
      <c r="CX163" s="27"/>
      <c r="CY163" s="27"/>
      <c r="CZ163" s="27"/>
      <c r="DA163" s="27"/>
      <c r="DB163" s="27"/>
      <c r="DC163" s="27"/>
      <c r="DD163" s="27"/>
      <c r="DE163" s="27"/>
    </row>
    <row r="164" spans="1:109" x14ac:dyDescent="0.25">
      <c r="A164" s="27"/>
      <c r="B164" s="27"/>
      <c r="C164" s="52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7"/>
      <c r="CB164" s="27"/>
      <c r="CC164" s="27"/>
      <c r="CD164" s="27"/>
      <c r="CE164" s="27"/>
      <c r="CF164" s="27"/>
      <c r="CG164" s="27"/>
      <c r="CH164" s="27"/>
      <c r="CI164" s="27"/>
      <c r="CJ164" s="27"/>
      <c r="CK164" s="27"/>
      <c r="CL164" s="27"/>
      <c r="CM164" s="27"/>
      <c r="CN164" s="27"/>
      <c r="CO164" s="27"/>
      <c r="CP164" s="27"/>
      <c r="CQ164" s="27"/>
      <c r="CR164" s="27"/>
      <c r="CS164" s="27"/>
      <c r="CT164" s="27"/>
      <c r="CU164" s="27"/>
      <c r="CV164" s="27"/>
      <c r="CW164" s="27"/>
      <c r="CX164" s="27"/>
      <c r="CY164" s="27"/>
      <c r="CZ164" s="27"/>
      <c r="DA164" s="27"/>
      <c r="DB164" s="27"/>
      <c r="DC164" s="27"/>
      <c r="DD164" s="27"/>
      <c r="DE164" s="27"/>
    </row>
    <row r="165" spans="1:109" x14ac:dyDescent="0.25">
      <c r="A165" s="27"/>
      <c r="B165" s="27"/>
      <c r="C165" s="52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  <c r="DB165" s="27"/>
      <c r="DC165" s="27"/>
      <c r="DD165" s="27"/>
      <c r="DE165" s="27"/>
    </row>
    <row r="166" spans="1:109" x14ac:dyDescent="0.25">
      <c r="A166" s="27"/>
      <c r="B166" s="27"/>
      <c r="C166" s="52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  <c r="CJ166" s="27"/>
      <c r="CK166" s="27"/>
      <c r="CL166" s="27"/>
      <c r="CM166" s="27"/>
      <c r="CN166" s="27"/>
      <c r="CO166" s="27"/>
      <c r="CP166" s="27"/>
      <c r="CQ166" s="27"/>
      <c r="CR166" s="27"/>
      <c r="CS166" s="27"/>
      <c r="CT166" s="27"/>
      <c r="CU166" s="27"/>
      <c r="CV166" s="27"/>
      <c r="CW166" s="27"/>
      <c r="CX166" s="27"/>
      <c r="CY166" s="27"/>
      <c r="CZ166" s="27"/>
      <c r="DA166" s="27"/>
      <c r="DB166" s="27"/>
      <c r="DC166" s="27"/>
      <c r="DD166" s="27"/>
      <c r="DE166" s="27"/>
    </row>
    <row r="167" spans="1:109" x14ac:dyDescent="0.25">
      <c r="A167" s="27"/>
      <c r="B167" s="27"/>
      <c r="C167" s="52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  <c r="CH167" s="27"/>
      <c r="CI167" s="27"/>
      <c r="CJ167" s="27"/>
      <c r="CK167" s="27"/>
      <c r="CL167" s="27"/>
      <c r="CM167" s="27"/>
      <c r="CN167" s="27"/>
      <c r="CO167" s="27"/>
      <c r="CP167" s="27"/>
      <c r="CQ167" s="27"/>
      <c r="CR167" s="27"/>
      <c r="CS167" s="27"/>
      <c r="CT167" s="27"/>
      <c r="CU167" s="27"/>
      <c r="CV167" s="27"/>
      <c r="CW167" s="27"/>
      <c r="CX167" s="27"/>
      <c r="CY167" s="27"/>
      <c r="CZ167" s="27"/>
      <c r="DA167" s="27"/>
      <c r="DB167" s="27"/>
      <c r="DC167" s="27"/>
      <c r="DD167" s="27"/>
      <c r="DE167" s="27"/>
    </row>
    <row r="168" spans="1:109" x14ac:dyDescent="0.25">
      <c r="A168" s="27"/>
      <c r="B168" s="27"/>
      <c r="C168" s="52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  <c r="BZ168" s="27"/>
      <c r="CA168" s="27"/>
      <c r="CB168" s="27"/>
      <c r="CC168" s="27"/>
      <c r="CD168" s="27"/>
      <c r="CE168" s="27"/>
      <c r="CF168" s="27"/>
      <c r="CG168" s="27"/>
      <c r="CH168" s="27"/>
      <c r="CI168" s="27"/>
      <c r="CJ168" s="27"/>
      <c r="CK168" s="27"/>
      <c r="CL168" s="27"/>
      <c r="CM168" s="27"/>
      <c r="CN168" s="27"/>
      <c r="CO168" s="27"/>
      <c r="CP168" s="27"/>
      <c r="CQ168" s="27"/>
      <c r="CR168" s="27"/>
      <c r="CS168" s="27"/>
      <c r="CT168" s="27"/>
      <c r="CU168" s="27"/>
      <c r="CV168" s="27"/>
      <c r="CW168" s="27"/>
      <c r="CX168" s="27"/>
      <c r="CY168" s="27"/>
      <c r="CZ168" s="27"/>
      <c r="DA168" s="27"/>
      <c r="DB168" s="27"/>
      <c r="DC168" s="27"/>
      <c r="DD168" s="27"/>
      <c r="DE168" s="27"/>
    </row>
    <row r="169" spans="1:109" x14ac:dyDescent="0.25">
      <c r="A169" s="27"/>
      <c r="B169" s="27"/>
      <c r="C169" s="52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F169" s="27"/>
      <c r="CG169" s="27"/>
      <c r="CH169" s="27"/>
      <c r="CI169" s="27"/>
      <c r="CJ169" s="27"/>
      <c r="CK169" s="27"/>
      <c r="CL169" s="27"/>
      <c r="CM169" s="27"/>
      <c r="CN169" s="27"/>
      <c r="CO169" s="27"/>
      <c r="CP169" s="27"/>
      <c r="CQ169" s="27"/>
      <c r="CR169" s="27"/>
      <c r="CS169" s="27"/>
      <c r="CT169" s="27"/>
      <c r="CU169" s="27"/>
      <c r="CV169" s="27"/>
      <c r="CW169" s="27"/>
      <c r="CX169" s="27"/>
      <c r="CY169" s="27"/>
      <c r="CZ169" s="27"/>
      <c r="DA169" s="27"/>
      <c r="DB169" s="27"/>
      <c r="DC169" s="27"/>
      <c r="DD169" s="27"/>
      <c r="DE169" s="27"/>
    </row>
    <row r="170" spans="1:109" x14ac:dyDescent="0.25">
      <c r="A170" s="27"/>
      <c r="B170" s="27"/>
      <c r="C170" s="52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27"/>
      <c r="CG170" s="27"/>
      <c r="CH170" s="27"/>
      <c r="CI170" s="27"/>
      <c r="CJ170" s="27"/>
      <c r="CK170" s="27"/>
      <c r="CL170" s="27"/>
      <c r="CM170" s="27"/>
      <c r="CN170" s="27"/>
      <c r="CO170" s="27"/>
      <c r="CP170" s="27"/>
      <c r="CQ170" s="27"/>
      <c r="CR170" s="27"/>
      <c r="CS170" s="27"/>
      <c r="CT170" s="27"/>
      <c r="CU170" s="27"/>
      <c r="CV170" s="27"/>
      <c r="CW170" s="27"/>
      <c r="CX170" s="27"/>
      <c r="CY170" s="27"/>
      <c r="CZ170" s="27"/>
      <c r="DA170" s="27"/>
      <c r="DB170" s="27"/>
      <c r="DC170" s="27"/>
      <c r="DD170" s="27"/>
      <c r="DE170" s="27"/>
    </row>
    <row r="171" spans="1:109" x14ac:dyDescent="0.25">
      <c r="A171" s="27"/>
      <c r="B171" s="27"/>
      <c r="C171" s="52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  <c r="CH171" s="27"/>
      <c r="CI171" s="27"/>
      <c r="CJ171" s="27"/>
      <c r="CK171" s="27"/>
      <c r="CL171" s="27"/>
      <c r="CM171" s="27"/>
      <c r="CN171" s="27"/>
      <c r="CO171" s="27"/>
      <c r="CP171" s="27"/>
      <c r="CQ171" s="27"/>
      <c r="CR171" s="27"/>
      <c r="CS171" s="27"/>
      <c r="CT171" s="27"/>
      <c r="CU171" s="27"/>
      <c r="CV171" s="27"/>
      <c r="CW171" s="27"/>
      <c r="CX171" s="27"/>
      <c r="CY171" s="27"/>
      <c r="CZ171" s="27"/>
      <c r="DA171" s="27"/>
      <c r="DB171" s="27"/>
      <c r="DC171" s="27"/>
      <c r="DD171" s="27"/>
      <c r="DE171" s="27"/>
    </row>
    <row r="172" spans="1:109" x14ac:dyDescent="0.25">
      <c r="A172" s="27"/>
      <c r="B172" s="27"/>
      <c r="C172" s="52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27"/>
      <c r="CC172" s="27"/>
      <c r="CD172" s="27"/>
      <c r="CE172" s="27"/>
      <c r="CF172" s="27"/>
      <c r="CG172" s="27"/>
      <c r="CH172" s="27"/>
      <c r="CI172" s="27"/>
      <c r="CJ172" s="27"/>
      <c r="CK172" s="27"/>
      <c r="CL172" s="27"/>
      <c r="CM172" s="27"/>
      <c r="CN172" s="27"/>
      <c r="CO172" s="27"/>
      <c r="CP172" s="27"/>
      <c r="CQ172" s="27"/>
      <c r="CR172" s="27"/>
      <c r="CS172" s="27"/>
      <c r="CT172" s="27"/>
      <c r="CU172" s="27"/>
      <c r="CV172" s="27"/>
      <c r="CW172" s="27"/>
      <c r="CX172" s="27"/>
      <c r="CY172" s="27"/>
      <c r="CZ172" s="27"/>
      <c r="DA172" s="27"/>
      <c r="DB172" s="27"/>
      <c r="DC172" s="27"/>
      <c r="DD172" s="27"/>
      <c r="DE172" s="27"/>
    </row>
    <row r="173" spans="1:109" x14ac:dyDescent="0.25">
      <c r="A173" s="27"/>
      <c r="B173" s="27"/>
      <c r="C173" s="52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  <c r="BZ173" s="27"/>
      <c r="CA173" s="27"/>
      <c r="CB173" s="27"/>
      <c r="CC173" s="27"/>
      <c r="CD173" s="27"/>
      <c r="CE173" s="27"/>
      <c r="CF173" s="27"/>
      <c r="CG173" s="27"/>
      <c r="CH173" s="27"/>
      <c r="CI173" s="27"/>
      <c r="CJ173" s="27"/>
      <c r="CK173" s="27"/>
      <c r="CL173" s="27"/>
      <c r="CM173" s="27"/>
      <c r="CN173" s="27"/>
      <c r="CO173" s="27"/>
      <c r="CP173" s="27"/>
      <c r="CQ173" s="27"/>
      <c r="CR173" s="27"/>
      <c r="CS173" s="27"/>
      <c r="CT173" s="27"/>
      <c r="CU173" s="27"/>
      <c r="CV173" s="27"/>
      <c r="CW173" s="27"/>
      <c r="CX173" s="27"/>
      <c r="CY173" s="27"/>
      <c r="CZ173" s="27"/>
      <c r="DA173" s="27"/>
      <c r="DB173" s="27"/>
      <c r="DC173" s="27"/>
      <c r="DD173" s="27"/>
      <c r="DE173" s="27"/>
    </row>
    <row r="174" spans="1:109" x14ac:dyDescent="0.25">
      <c r="A174" s="27"/>
      <c r="B174" s="27"/>
      <c r="C174" s="52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  <c r="CJ174" s="27"/>
      <c r="CK174" s="27"/>
      <c r="CL174" s="27"/>
      <c r="CM174" s="27"/>
      <c r="CN174" s="27"/>
      <c r="CO174" s="27"/>
      <c r="CP174" s="27"/>
      <c r="CQ174" s="27"/>
      <c r="CR174" s="27"/>
      <c r="CS174" s="27"/>
      <c r="CT174" s="27"/>
      <c r="CU174" s="27"/>
      <c r="CV174" s="27"/>
      <c r="CW174" s="27"/>
      <c r="CX174" s="27"/>
      <c r="CY174" s="27"/>
      <c r="CZ174" s="27"/>
      <c r="DA174" s="27"/>
      <c r="DB174" s="27"/>
      <c r="DC174" s="27"/>
      <c r="DD174" s="27"/>
      <c r="DE174" s="27"/>
    </row>
    <row r="175" spans="1:109" x14ac:dyDescent="0.25">
      <c r="A175" s="27"/>
      <c r="B175" s="27"/>
      <c r="C175" s="52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  <c r="BR175" s="27"/>
      <c r="BS175" s="27"/>
      <c r="BT175" s="27"/>
      <c r="BU175" s="27"/>
      <c r="BV175" s="27"/>
      <c r="BW175" s="27"/>
      <c r="BX175" s="27"/>
      <c r="BY175" s="27"/>
      <c r="BZ175" s="27"/>
      <c r="CA175" s="27"/>
      <c r="CB175" s="27"/>
      <c r="CC175" s="27"/>
      <c r="CD175" s="27"/>
      <c r="CE175" s="27"/>
      <c r="CF175" s="27"/>
      <c r="CG175" s="27"/>
      <c r="CH175" s="27"/>
      <c r="CI175" s="27"/>
      <c r="CJ175" s="27"/>
      <c r="CK175" s="27"/>
      <c r="CL175" s="27"/>
      <c r="CM175" s="27"/>
      <c r="CN175" s="27"/>
      <c r="CO175" s="27"/>
      <c r="CP175" s="27"/>
      <c r="CQ175" s="27"/>
      <c r="CR175" s="27"/>
      <c r="CS175" s="27"/>
      <c r="CT175" s="27"/>
      <c r="CU175" s="27"/>
      <c r="CV175" s="27"/>
      <c r="CW175" s="27"/>
      <c r="CX175" s="27"/>
      <c r="CY175" s="27"/>
      <c r="CZ175" s="27"/>
      <c r="DA175" s="27"/>
      <c r="DB175" s="27"/>
      <c r="DC175" s="27"/>
      <c r="DD175" s="27"/>
      <c r="DE175" s="27"/>
    </row>
    <row r="176" spans="1:109" x14ac:dyDescent="0.25">
      <c r="A176" s="27"/>
      <c r="B176" s="27"/>
      <c r="C176" s="52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  <c r="BZ176" s="27"/>
      <c r="CA176" s="27"/>
      <c r="CB176" s="27"/>
      <c r="CC176" s="27"/>
      <c r="CD176" s="27"/>
      <c r="CE176" s="27"/>
      <c r="CF176" s="27"/>
      <c r="CG176" s="27"/>
      <c r="CH176" s="27"/>
      <c r="CI176" s="27"/>
      <c r="CJ176" s="27"/>
      <c r="CK176" s="27"/>
      <c r="CL176" s="27"/>
      <c r="CM176" s="27"/>
      <c r="CN176" s="27"/>
      <c r="CO176" s="27"/>
      <c r="CP176" s="27"/>
      <c r="CQ176" s="27"/>
      <c r="CR176" s="27"/>
      <c r="CS176" s="27"/>
      <c r="CT176" s="27"/>
      <c r="CU176" s="27"/>
      <c r="CV176" s="27"/>
      <c r="CW176" s="27"/>
      <c r="CX176" s="27"/>
      <c r="CY176" s="27"/>
      <c r="CZ176" s="27"/>
      <c r="DA176" s="27"/>
      <c r="DB176" s="27"/>
      <c r="DC176" s="27"/>
      <c r="DD176" s="27"/>
      <c r="DE176" s="27"/>
    </row>
    <row r="177" spans="1:109" x14ac:dyDescent="0.25">
      <c r="A177" s="27"/>
      <c r="B177" s="27"/>
      <c r="C177" s="52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  <c r="CX177" s="27"/>
      <c r="CY177" s="27"/>
      <c r="CZ177" s="27"/>
      <c r="DA177" s="27"/>
      <c r="DB177" s="27"/>
      <c r="DC177" s="27"/>
      <c r="DD177" s="27"/>
      <c r="DE177" s="27"/>
    </row>
    <row r="178" spans="1:109" x14ac:dyDescent="0.25">
      <c r="A178" s="27"/>
      <c r="B178" s="27"/>
      <c r="C178" s="52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  <c r="CJ178" s="27"/>
      <c r="CK178" s="27"/>
      <c r="CL178" s="27"/>
      <c r="CM178" s="27"/>
      <c r="CN178" s="27"/>
      <c r="CO178" s="27"/>
      <c r="CP178" s="27"/>
      <c r="CQ178" s="27"/>
      <c r="CR178" s="27"/>
      <c r="CS178" s="27"/>
      <c r="CT178" s="27"/>
      <c r="CU178" s="27"/>
      <c r="CV178" s="27"/>
      <c r="CW178" s="27"/>
      <c r="CX178" s="27"/>
      <c r="CY178" s="27"/>
      <c r="CZ178" s="27"/>
      <c r="DA178" s="27"/>
      <c r="DB178" s="27"/>
      <c r="DC178" s="27"/>
      <c r="DD178" s="27"/>
      <c r="DE178" s="27"/>
    </row>
    <row r="179" spans="1:109" x14ac:dyDescent="0.25">
      <c r="A179" s="27"/>
      <c r="B179" s="27"/>
      <c r="C179" s="52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7"/>
      <c r="CC179" s="27"/>
      <c r="CD179" s="27"/>
      <c r="CE179" s="27"/>
      <c r="CF179" s="27"/>
      <c r="CG179" s="27"/>
      <c r="CH179" s="27"/>
      <c r="CI179" s="27"/>
      <c r="CJ179" s="27"/>
      <c r="CK179" s="27"/>
      <c r="CL179" s="27"/>
      <c r="CM179" s="27"/>
      <c r="CN179" s="27"/>
      <c r="CO179" s="27"/>
      <c r="CP179" s="27"/>
      <c r="CQ179" s="27"/>
      <c r="CR179" s="27"/>
      <c r="CS179" s="27"/>
      <c r="CT179" s="27"/>
      <c r="CU179" s="27"/>
      <c r="CV179" s="27"/>
      <c r="CW179" s="27"/>
      <c r="CX179" s="27"/>
      <c r="CY179" s="27"/>
      <c r="CZ179" s="27"/>
      <c r="DA179" s="27"/>
      <c r="DB179" s="27"/>
      <c r="DC179" s="27"/>
      <c r="DD179" s="27"/>
      <c r="DE179" s="27"/>
    </row>
    <row r="180" spans="1:109" x14ac:dyDescent="0.25">
      <c r="A180" s="27"/>
      <c r="B180" s="27"/>
      <c r="C180" s="52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  <c r="CJ180" s="27"/>
      <c r="CK180" s="27"/>
      <c r="CL180" s="27"/>
      <c r="CM180" s="27"/>
      <c r="CN180" s="27"/>
      <c r="CO180" s="27"/>
      <c r="CP180" s="27"/>
      <c r="CQ180" s="27"/>
      <c r="CR180" s="27"/>
      <c r="CS180" s="27"/>
      <c r="CT180" s="27"/>
      <c r="CU180" s="27"/>
      <c r="CV180" s="27"/>
      <c r="CW180" s="27"/>
      <c r="CX180" s="27"/>
      <c r="CY180" s="27"/>
      <c r="CZ180" s="27"/>
      <c r="DA180" s="27"/>
      <c r="DB180" s="27"/>
      <c r="DC180" s="27"/>
      <c r="DD180" s="27"/>
      <c r="DE180" s="27"/>
    </row>
    <row r="181" spans="1:109" x14ac:dyDescent="0.25">
      <c r="A181" s="27"/>
      <c r="B181" s="27"/>
      <c r="C181" s="52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  <c r="BZ181" s="27"/>
      <c r="CA181" s="27"/>
      <c r="CB181" s="27"/>
      <c r="CC181" s="27"/>
      <c r="CD181" s="27"/>
      <c r="CE181" s="27"/>
      <c r="CF181" s="27"/>
      <c r="CG181" s="27"/>
      <c r="CH181" s="27"/>
      <c r="CI181" s="27"/>
      <c r="CJ181" s="27"/>
      <c r="CK181" s="27"/>
      <c r="CL181" s="27"/>
      <c r="CM181" s="27"/>
      <c r="CN181" s="27"/>
      <c r="CO181" s="27"/>
      <c r="CP181" s="27"/>
      <c r="CQ181" s="27"/>
      <c r="CR181" s="27"/>
      <c r="CS181" s="27"/>
      <c r="CT181" s="27"/>
      <c r="CU181" s="27"/>
      <c r="CV181" s="27"/>
      <c r="CW181" s="27"/>
      <c r="CX181" s="27"/>
      <c r="CY181" s="27"/>
      <c r="CZ181" s="27"/>
      <c r="DA181" s="27"/>
      <c r="DB181" s="27"/>
      <c r="DC181" s="27"/>
      <c r="DD181" s="27"/>
      <c r="DE181" s="27"/>
    </row>
    <row r="182" spans="1:109" x14ac:dyDescent="0.25">
      <c r="A182" s="27"/>
      <c r="B182" s="27"/>
      <c r="C182" s="52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  <c r="CC182" s="27"/>
      <c r="CD182" s="27"/>
      <c r="CE182" s="27"/>
      <c r="CF182" s="27"/>
      <c r="CG182" s="27"/>
      <c r="CH182" s="27"/>
      <c r="CI182" s="27"/>
      <c r="CJ182" s="27"/>
      <c r="CK182" s="27"/>
      <c r="CL182" s="27"/>
      <c r="CM182" s="27"/>
      <c r="CN182" s="27"/>
      <c r="CO182" s="27"/>
      <c r="CP182" s="27"/>
      <c r="CQ182" s="27"/>
      <c r="CR182" s="27"/>
      <c r="CS182" s="27"/>
      <c r="CT182" s="27"/>
      <c r="CU182" s="27"/>
      <c r="CV182" s="27"/>
      <c r="CW182" s="27"/>
      <c r="CX182" s="27"/>
      <c r="CY182" s="27"/>
      <c r="CZ182" s="27"/>
      <c r="DA182" s="27"/>
      <c r="DB182" s="27"/>
      <c r="DC182" s="27"/>
      <c r="DD182" s="27"/>
      <c r="DE182" s="27"/>
    </row>
    <row r="183" spans="1:109" x14ac:dyDescent="0.25">
      <c r="A183" s="27"/>
      <c r="B183" s="27"/>
      <c r="C183" s="52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  <c r="BZ183" s="27"/>
      <c r="CA183" s="27"/>
      <c r="CB183" s="27"/>
      <c r="CC183" s="27"/>
      <c r="CD183" s="27"/>
      <c r="CE183" s="27"/>
      <c r="CF183" s="27"/>
      <c r="CG183" s="27"/>
      <c r="CH183" s="27"/>
      <c r="CI183" s="27"/>
      <c r="CJ183" s="27"/>
      <c r="CK183" s="27"/>
      <c r="CL183" s="27"/>
      <c r="CM183" s="27"/>
      <c r="CN183" s="27"/>
      <c r="CO183" s="27"/>
      <c r="CP183" s="27"/>
      <c r="CQ183" s="27"/>
      <c r="CR183" s="27"/>
      <c r="CS183" s="27"/>
      <c r="CT183" s="27"/>
      <c r="CU183" s="27"/>
      <c r="CV183" s="27"/>
      <c r="CW183" s="27"/>
      <c r="CX183" s="27"/>
      <c r="CY183" s="27"/>
      <c r="CZ183" s="27"/>
      <c r="DA183" s="27"/>
      <c r="DB183" s="27"/>
      <c r="DC183" s="27"/>
      <c r="DD183" s="27"/>
      <c r="DE183" s="27"/>
    </row>
    <row r="184" spans="1:109" x14ac:dyDescent="0.25">
      <c r="A184" s="27"/>
      <c r="B184" s="27"/>
      <c r="C184" s="52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  <c r="BZ184" s="27"/>
      <c r="CA184" s="27"/>
      <c r="CB184" s="27"/>
      <c r="CC184" s="27"/>
      <c r="CD184" s="27"/>
      <c r="CE184" s="27"/>
      <c r="CF184" s="27"/>
      <c r="CG184" s="27"/>
      <c r="CH184" s="27"/>
      <c r="CI184" s="27"/>
      <c r="CJ184" s="27"/>
      <c r="CK184" s="27"/>
      <c r="CL184" s="27"/>
      <c r="CM184" s="27"/>
      <c r="CN184" s="27"/>
      <c r="CO184" s="27"/>
      <c r="CP184" s="27"/>
      <c r="CQ184" s="27"/>
      <c r="CR184" s="27"/>
      <c r="CS184" s="27"/>
      <c r="CT184" s="27"/>
      <c r="CU184" s="27"/>
      <c r="CV184" s="27"/>
      <c r="CW184" s="27"/>
      <c r="CX184" s="27"/>
      <c r="CY184" s="27"/>
      <c r="CZ184" s="27"/>
      <c r="DA184" s="27"/>
      <c r="DB184" s="27"/>
      <c r="DC184" s="27"/>
      <c r="DD184" s="27"/>
      <c r="DE184" s="27"/>
    </row>
    <row r="185" spans="1:109" x14ac:dyDescent="0.25">
      <c r="A185" s="27"/>
      <c r="B185" s="27"/>
      <c r="C185" s="52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  <c r="BZ185" s="27"/>
      <c r="CA185" s="27"/>
      <c r="CB185" s="27"/>
      <c r="CC185" s="27"/>
      <c r="CD185" s="27"/>
      <c r="CE185" s="27"/>
      <c r="CF185" s="27"/>
      <c r="CG185" s="27"/>
      <c r="CH185" s="27"/>
      <c r="CI185" s="27"/>
      <c r="CJ185" s="27"/>
      <c r="CK185" s="27"/>
      <c r="CL185" s="27"/>
      <c r="CM185" s="27"/>
      <c r="CN185" s="27"/>
      <c r="CO185" s="27"/>
      <c r="CP185" s="27"/>
      <c r="CQ185" s="27"/>
      <c r="CR185" s="27"/>
      <c r="CS185" s="27"/>
      <c r="CT185" s="27"/>
      <c r="CU185" s="27"/>
      <c r="CV185" s="27"/>
      <c r="CW185" s="27"/>
      <c r="CX185" s="27"/>
      <c r="CY185" s="27"/>
      <c r="CZ185" s="27"/>
      <c r="DA185" s="27"/>
      <c r="DB185" s="27"/>
      <c r="DC185" s="27"/>
      <c r="DD185" s="27"/>
      <c r="DE185" s="27"/>
    </row>
    <row r="186" spans="1:109" x14ac:dyDescent="0.25">
      <c r="A186" s="27"/>
      <c r="B186" s="27"/>
      <c r="C186" s="52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  <c r="BZ186" s="27"/>
      <c r="CA186" s="27"/>
      <c r="CB186" s="27"/>
      <c r="CC186" s="27"/>
      <c r="CD186" s="27"/>
      <c r="CE186" s="27"/>
      <c r="CF186" s="27"/>
      <c r="CG186" s="27"/>
      <c r="CH186" s="27"/>
      <c r="CI186" s="27"/>
      <c r="CJ186" s="27"/>
      <c r="CK186" s="27"/>
      <c r="CL186" s="27"/>
      <c r="CM186" s="27"/>
      <c r="CN186" s="27"/>
      <c r="CO186" s="27"/>
      <c r="CP186" s="27"/>
      <c r="CQ186" s="27"/>
      <c r="CR186" s="27"/>
      <c r="CS186" s="27"/>
      <c r="CT186" s="27"/>
      <c r="CU186" s="27"/>
      <c r="CV186" s="27"/>
      <c r="CW186" s="27"/>
      <c r="CX186" s="27"/>
      <c r="CY186" s="27"/>
      <c r="CZ186" s="27"/>
      <c r="DA186" s="27"/>
      <c r="DB186" s="27"/>
      <c r="DC186" s="27"/>
      <c r="DD186" s="27"/>
      <c r="DE186" s="27"/>
    </row>
    <row r="187" spans="1:109" x14ac:dyDescent="0.25">
      <c r="A187" s="27"/>
      <c r="B187" s="27"/>
      <c r="C187" s="52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  <c r="CC187" s="27"/>
      <c r="CD187" s="27"/>
      <c r="CE187" s="27"/>
      <c r="CF187" s="27"/>
      <c r="CG187" s="27"/>
      <c r="CH187" s="27"/>
      <c r="CI187" s="27"/>
      <c r="CJ187" s="27"/>
      <c r="CK187" s="27"/>
      <c r="CL187" s="27"/>
      <c r="CM187" s="27"/>
      <c r="CN187" s="27"/>
      <c r="CO187" s="27"/>
      <c r="CP187" s="27"/>
      <c r="CQ187" s="27"/>
      <c r="CR187" s="27"/>
      <c r="CS187" s="27"/>
      <c r="CT187" s="27"/>
      <c r="CU187" s="27"/>
      <c r="CV187" s="27"/>
      <c r="CW187" s="27"/>
      <c r="CX187" s="27"/>
      <c r="CY187" s="27"/>
      <c r="CZ187" s="27"/>
      <c r="DA187" s="27"/>
      <c r="DB187" s="27"/>
      <c r="DC187" s="27"/>
      <c r="DD187" s="27"/>
      <c r="DE187" s="27"/>
    </row>
    <row r="188" spans="1:109" x14ac:dyDescent="0.25">
      <c r="A188" s="27"/>
      <c r="B188" s="27"/>
      <c r="C188" s="52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  <c r="BW188" s="27"/>
      <c r="BX188" s="27"/>
      <c r="BY188" s="27"/>
      <c r="BZ188" s="27"/>
      <c r="CA188" s="27"/>
      <c r="CB188" s="27"/>
      <c r="CC188" s="27"/>
      <c r="CD188" s="27"/>
      <c r="CE188" s="27"/>
      <c r="CF188" s="27"/>
      <c r="CG188" s="27"/>
      <c r="CH188" s="27"/>
      <c r="CI188" s="27"/>
      <c r="CJ188" s="27"/>
      <c r="CK188" s="27"/>
      <c r="CL188" s="27"/>
      <c r="CM188" s="27"/>
      <c r="CN188" s="27"/>
      <c r="CO188" s="27"/>
      <c r="CP188" s="27"/>
      <c r="CQ188" s="27"/>
      <c r="CR188" s="27"/>
      <c r="CS188" s="27"/>
      <c r="CT188" s="27"/>
      <c r="CU188" s="27"/>
      <c r="CV188" s="27"/>
      <c r="CW188" s="27"/>
      <c r="CX188" s="27"/>
      <c r="CY188" s="27"/>
      <c r="CZ188" s="27"/>
      <c r="DA188" s="27"/>
      <c r="DB188" s="27"/>
      <c r="DC188" s="27"/>
      <c r="DD188" s="27"/>
      <c r="DE188" s="27"/>
    </row>
    <row r="189" spans="1:109" x14ac:dyDescent="0.25">
      <c r="A189" s="27"/>
      <c r="B189" s="27"/>
      <c r="C189" s="52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  <c r="BZ189" s="27"/>
      <c r="CA189" s="27"/>
      <c r="CB189" s="27"/>
      <c r="CC189" s="27"/>
      <c r="CD189" s="27"/>
      <c r="CE189" s="27"/>
      <c r="CF189" s="27"/>
      <c r="CG189" s="27"/>
      <c r="CH189" s="27"/>
      <c r="CI189" s="27"/>
      <c r="CJ189" s="27"/>
      <c r="CK189" s="27"/>
      <c r="CL189" s="27"/>
      <c r="CM189" s="27"/>
      <c r="CN189" s="27"/>
      <c r="CO189" s="27"/>
      <c r="CP189" s="27"/>
      <c r="CQ189" s="27"/>
      <c r="CR189" s="27"/>
      <c r="CS189" s="27"/>
      <c r="CT189" s="27"/>
      <c r="CU189" s="27"/>
      <c r="CV189" s="27"/>
      <c r="CW189" s="27"/>
      <c r="CX189" s="27"/>
      <c r="CY189" s="27"/>
      <c r="CZ189" s="27"/>
      <c r="DA189" s="27"/>
      <c r="DB189" s="27"/>
      <c r="DC189" s="27"/>
      <c r="DD189" s="27"/>
      <c r="DE189" s="27"/>
    </row>
    <row r="190" spans="1:109" x14ac:dyDescent="0.25">
      <c r="A190" s="27"/>
      <c r="B190" s="27"/>
      <c r="C190" s="52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  <c r="CH190" s="27"/>
      <c r="CI190" s="27"/>
      <c r="CJ190" s="27"/>
      <c r="CK190" s="27"/>
      <c r="CL190" s="27"/>
      <c r="CM190" s="27"/>
      <c r="CN190" s="27"/>
      <c r="CO190" s="27"/>
      <c r="CP190" s="27"/>
      <c r="CQ190" s="27"/>
      <c r="CR190" s="27"/>
      <c r="CS190" s="27"/>
      <c r="CT190" s="27"/>
      <c r="CU190" s="27"/>
      <c r="CV190" s="27"/>
      <c r="CW190" s="27"/>
      <c r="CX190" s="27"/>
      <c r="CY190" s="27"/>
      <c r="CZ190" s="27"/>
      <c r="DA190" s="27"/>
      <c r="DB190" s="27"/>
      <c r="DC190" s="27"/>
      <c r="DD190" s="27"/>
      <c r="DE190" s="27"/>
    </row>
    <row r="191" spans="1:109" x14ac:dyDescent="0.25">
      <c r="A191" s="27"/>
      <c r="B191" s="27"/>
      <c r="C191" s="52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  <c r="CH191" s="27"/>
      <c r="CI191" s="27"/>
      <c r="CJ191" s="27"/>
      <c r="CK191" s="27"/>
      <c r="CL191" s="27"/>
      <c r="CM191" s="27"/>
      <c r="CN191" s="27"/>
      <c r="CO191" s="27"/>
      <c r="CP191" s="27"/>
      <c r="CQ191" s="27"/>
      <c r="CR191" s="27"/>
      <c r="CS191" s="27"/>
      <c r="CT191" s="27"/>
      <c r="CU191" s="27"/>
      <c r="CV191" s="27"/>
      <c r="CW191" s="27"/>
      <c r="CX191" s="27"/>
      <c r="CY191" s="27"/>
      <c r="CZ191" s="27"/>
      <c r="DA191" s="27"/>
      <c r="DB191" s="27"/>
      <c r="DC191" s="27"/>
      <c r="DD191" s="27"/>
      <c r="DE191" s="27"/>
    </row>
    <row r="192" spans="1:109" x14ac:dyDescent="0.25">
      <c r="A192" s="27"/>
      <c r="B192" s="27"/>
      <c r="C192" s="52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  <c r="BZ192" s="27"/>
      <c r="CA192" s="27"/>
      <c r="CB192" s="27"/>
      <c r="CC192" s="27"/>
      <c r="CD192" s="27"/>
      <c r="CE192" s="27"/>
      <c r="CF192" s="27"/>
      <c r="CG192" s="27"/>
      <c r="CH192" s="27"/>
      <c r="CI192" s="27"/>
      <c r="CJ192" s="27"/>
      <c r="CK192" s="27"/>
      <c r="CL192" s="27"/>
      <c r="CM192" s="27"/>
      <c r="CN192" s="27"/>
      <c r="CO192" s="27"/>
      <c r="CP192" s="27"/>
      <c r="CQ192" s="27"/>
      <c r="CR192" s="27"/>
      <c r="CS192" s="27"/>
      <c r="CT192" s="27"/>
      <c r="CU192" s="27"/>
      <c r="CV192" s="27"/>
      <c r="CW192" s="27"/>
      <c r="CX192" s="27"/>
      <c r="CY192" s="27"/>
      <c r="CZ192" s="27"/>
      <c r="DA192" s="27"/>
      <c r="DB192" s="27"/>
      <c r="DC192" s="27"/>
      <c r="DD192" s="27"/>
      <c r="DE192" s="27"/>
    </row>
    <row r="193" spans="1:109" x14ac:dyDescent="0.25">
      <c r="A193" s="27"/>
      <c r="B193" s="27"/>
      <c r="C193" s="52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  <c r="BZ193" s="27"/>
      <c r="CA193" s="27"/>
      <c r="CB193" s="27"/>
      <c r="CC193" s="27"/>
      <c r="CD193" s="27"/>
      <c r="CE193" s="27"/>
      <c r="CF193" s="27"/>
      <c r="CG193" s="27"/>
      <c r="CH193" s="27"/>
      <c r="CI193" s="27"/>
      <c r="CJ193" s="27"/>
      <c r="CK193" s="27"/>
      <c r="CL193" s="27"/>
      <c r="CM193" s="27"/>
      <c r="CN193" s="27"/>
      <c r="CO193" s="27"/>
      <c r="CP193" s="27"/>
      <c r="CQ193" s="27"/>
      <c r="CR193" s="27"/>
      <c r="CS193" s="27"/>
      <c r="CT193" s="27"/>
      <c r="CU193" s="27"/>
      <c r="CV193" s="27"/>
      <c r="CW193" s="27"/>
      <c r="CX193" s="27"/>
      <c r="CY193" s="27"/>
      <c r="CZ193" s="27"/>
      <c r="DA193" s="27"/>
      <c r="DB193" s="27"/>
      <c r="DC193" s="27"/>
      <c r="DD193" s="27"/>
      <c r="DE193" s="27"/>
    </row>
    <row r="194" spans="1:109" x14ac:dyDescent="0.25">
      <c r="A194" s="27"/>
      <c r="B194" s="27"/>
      <c r="C194" s="52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A194" s="27"/>
      <c r="CB194" s="27"/>
      <c r="CC194" s="27"/>
      <c r="CD194" s="27"/>
      <c r="CE194" s="27"/>
      <c r="CF194" s="27"/>
      <c r="CG194" s="27"/>
      <c r="CH194" s="27"/>
      <c r="CI194" s="27"/>
      <c r="CJ194" s="27"/>
      <c r="CK194" s="27"/>
      <c r="CL194" s="27"/>
      <c r="CM194" s="27"/>
      <c r="CN194" s="27"/>
      <c r="CO194" s="27"/>
      <c r="CP194" s="27"/>
      <c r="CQ194" s="27"/>
      <c r="CR194" s="27"/>
      <c r="CS194" s="27"/>
      <c r="CT194" s="27"/>
      <c r="CU194" s="27"/>
      <c r="CV194" s="27"/>
      <c r="CW194" s="27"/>
      <c r="CX194" s="27"/>
      <c r="CY194" s="27"/>
      <c r="CZ194" s="27"/>
      <c r="DA194" s="27"/>
      <c r="DB194" s="27"/>
      <c r="DC194" s="27"/>
      <c r="DD194" s="27"/>
      <c r="DE194" s="27"/>
    </row>
    <row r="195" spans="1:109" x14ac:dyDescent="0.25">
      <c r="A195" s="27"/>
      <c r="B195" s="27"/>
      <c r="C195" s="52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  <c r="CC195" s="27"/>
      <c r="CD195" s="27"/>
      <c r="CE195" s="27"/>
      <c r="CF195" s="27"/>
      <c r="CG195" s="27"/>
      <c r="CH195" s="27"/>
      <c r="CI195" s="27"/>
      <c r="CJ195" s="27"/>
      <c r="CK195" s="27"/>
      <c r="CL195" s="27"/>
      <c r="CM195" s="27"/>
      <c r="CN195" s="27"/>
      <c r="CO195" s="27"/>
      <c r="CP195" s="27"/>
      <c r="CQ195" s="27"/>
      <c r="CR195" s="27"/>
      <c r="CS195" s="27"/>
      <c r="CT195" s="27"/>
      <c r="CU195" s="27"/>
      <c r="CV195" s="27"/>
      <c r="CW195" s="27"/>
      <c r="CX195" s="27"/>
      <c r="CY195" s="27"/>
      <c r="CZ195" s="27"/>
      <c r="DA195" s="27"/>
      <c r="DB195" s="27"/>
      <c r="DC195" s="27"/>
      <c r="DD195" s="27"/>
      <c r="DE195" s="27"/>
    </row>
    <row r="196" spans="1:109" x14ac:dyDescent="0.25">
      <c r="A196" s="27"/>
      <c r="B196" s="27"/>
      <c r="C196" s="52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  <c r="BW196" s="27"/>
      <c r="BX196" s="27"/>
      <c r="BY196" s="27"/>
      <c r="BZ196" s="27"/>
      <c r="CA196" s="27"/>
      <c r="CB196" s="27"/>
      <c r="CC196" s="27"/>
      <c r="CD196" s="27"/>
      <c r="CE196" s="27"/>
      <c r="CF196" s="27"/>
      <c r="CG196" s="27"/>
      <c r="CH196" s="27"/>
      <c r="CI196" s="27"/>
      <c r="CJ196" s="27"/>
      <c r="CK196" s="27"/>
      <c r="CL196" s="27"/>
      <c r="CM196" s="27"/>
      <c r="CN196" s="27"/>
      <c r="CO196" s="27"/>
      <c r="CP196" s="27"/>
      <c r="CQ196" s="27"/>
      <c r="CR196" s="27"/>
      <c r="CS196" s="27"/>
      <c r="CT196" s="27"/>
      <c r="CU196" s="27"/>
      <c r="CV196" s="27"/>
      <c r="CW196" s="27"/>
      <c r="CX196" s="27"/>
      <c r="CY196" s="27"/>
      <c r="CZ196" s="27"/>
      <c r="DA196" s="27"/>
      <c r="DB196" s="27"/>
      <c r="DC196" s="27"/>
      <c r="DD196" s="27"/>
      <c r="DE196" s="27"/>
    </row>
    <row r="197" spans="1:109" x14ac:dyDescent="0.25">
      <c r="A197" s="27"/>
      <c r="B197" s="27"/>
      <c r="C197" s="52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  <c r="BZ197" s="27"/>
      <c r="CA197" s="27"/>
      <c r="CB197" s="27"/>
      <c r="CC197" s="27"/>
      <c r="CD197" s="27"/>
      <c r="CE197" s="27"/>
      <c r="CF197" s="27"/>
      <c r="CG197" s="27"/>
      <c r="CH197" s="27"/>
      <c r="CI197" s="27"/>
      <c r="CJ197" s="27"/>
      <c r="CK197" s="27"/>
      <c r="CL197" s="27"/>
      <c r="CM197" s="27"/>
      <c r="CN197" s="27"/>
      <c r="CO197" s="27"/>
      <c r="CP197" s="27"/>
      <c r="CQ197" s="27"/>
      <c r="CR197" s="27"/>
      <c r="CS197" s="27"/>
      <c r="CT197" s="27"/>
      <c r="CU197" s="27"/>
      <c r="CV197" s="27"/>
      <c r="CW197" s="27"/>
      <c r="CX197" s="27"/>
      <c r="CY197" s="27"/>
      <c r="CZ197" s="27"/>
      <c r="DA197" s="27"/>
      <c r="DB197" s="27"/>
      <c r="DC197" s="27"/>
      <c r="DD197" s="27"/>
      <c r="DE197" s="27"/>
    </row>
    <row r="198" spans="1:109" x14ac:dyDescent="0.25">
      <c r="A198" s="27"/>
      <c r="B198" s="27"/>
      <c r="C198" s="52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  <c r="BR198" s="27"/>
      <c r="BS198" s="27"/>
      <c r="BT198" s="27"/>
      <c r="BU198" s="27"/>
      <c r="BV198" s="27"/>
      <c r="BW198" s="27"/>
      <c r="BX198" s="27"/>
      <c r="BY198" s="27"/>
      <c r="BZ198" s="27"/>
      <c r="CA198" s="27"/>
      <c r="CB198" s="27"/>
      <c r="CC198" s="27"/>
      <c r="CD198" s="27"/>
      <c r="CE198" s="27"/>
      <c r="CF198" s="27"/>
      <c r="CG198" s="27"/>
      <c r="CH198" s="27"/>
      <c r="CI198" s="27"/>
      <c r="CJ198" s="27"/>
      <c r="CK198" s="27"/>
      <c r="CL198" s="27"/>
      <c r="CM198" s="27"/>
      <c r="CN198" s="27"/>
      <c r="CO198" s="27"/>
      <c r="CP198" s="27"/>
      <c r="CQ198" s="27"/>
      <c r="CR198" s="27"/>
      <c r="CS198" s="27"/>
      <c r="CT198" s="27"/>
      <c r="CU198" s="27"/>
      <c r="CV198" s="27"/>
      <c r="CW198" s="27"/>
      <c r="CX198" s="27"/>
      <c r="CY198" s="27"/>
      <c r="CZ198" s="27"/>
      <c r="DA198" s="27"/>
      <c r="DB198" s="27"/>
      <c r="DC198" s="27"/>
      <c r="DD198" s="27"/>
      <c r="DE198" s="27"/>
    </row>
    <row r="199" spans="1:109" x14ac:dyDescent="0.25">
      <c r="A199" s="27"/>
      <c r="B199" s="27"/>
      <c r="C199" s="52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  <c r="BZ199" s="27"/>
      <c r="CA199" s="27"/>
      <c r="CB199" s="27"/>
      <c r="CC199" s="27"/>
      <c r="CD199" s="27"/>
      <c r="CE199" s="27"/>
      <c r="CF199" s="27"/>
      <c r="CG199" s="27"/>
      <c r="CH199" s="27"/>
      <c r="CI199" s="27"/>
      <c r="CJ199" s="27"/>
      <c r="CK199" s="27"/>
      <c r="CL199" s="27"/>
      <c r="CM199" s="27"/>
      <c r="CN199" s="27"/>
      <c r="CO199" s="27"/>
      <c r="CP199" s="27"/>
      <c r="CQ199" s="27"/>
      <c r="CR199" s="27"/>
      <c r="CS199" s="27"/>
      <c r="CT199" s="27"/>
      <c r="CU199" s="27"/>
      <c r="CV199" s="27"/>
      <c r="CW199" s="27"/>
      <c r="CX199" s="27"/>
      <c r="CY199" s="27"/>
      <c r="CZ199" s="27"/>
      <c r="DA199" s="27"/>
      <c r="DB199" s="27"/>
      <c r="DC199" s="27"/>
      <c r="DD199" s="27"/>
      <c r="DE199" s="27"/>
    </row>
    <row r="200" spans="1:109" x14ac:dyDescent="0.25">
      <c r="A200" s="27"/>
      <c r="B200" s="27"/>
      <c r="C200" s="52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  <c r="BW200" s="27"/>
      <c r="BX200" s="27"/>
      <c r="BY200" s="27"/>
      <c r="BZ200" s="27"/>
      <c r="CA200" s="27"/>
      <c r="CB200" s="27"/>
      <c r="CC200" s="27"/>
      <c r="CD200" s="27"/>
      <c r="CE200" s="27"/>
      <c r="CF200" s="27"/>
      <c r="CG200" s="27"/>
      <c r="CH200" s="27"/>
      <c r="CI200" s="27"/>
      <c r="CJ200" s="27"/>
      <c r="CK200" s="27"/>
      <c r="CL200" s="27"/>
      <c r="CM200" s="27"/>
      <c r="CN200" s="27"/>
      <c r="CO200" s="27"/>
      <c r="CP200" s="27"/>
      <c r="CQ200" s="27"/>
      <c r="CR200" s="27"/>
      <c r="CS200" s="27"/>
      <c r="CT200" s="27"/>
      <c r="CU200" s="27"/>
      <c r="CV200" s="27"/>
      <c r="CW200" s="27"/>
      <c r="CX200" s="27"/>
      <c r="CY200" s="27"/>
      <c r="CZ200" s="27"/>
      <c r="DA200" s="27"/>
      <c r="DB200" s="27"/>
      <c r="DC200" s="27"/>
      <c r="DD200" s="27"/>
      <c r="DE200" s="27"/>
    </row>
    <row r="201" spans="1:109" x14ac:dyDescent="0.25">
      <c r="A201" s="27"/>
      <c r="B201" s="27"/>
      <c r="C201" s="52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27"/>
      <c r="BU201" s="27"/>
      <c r="BV201" s="27"/>
      <c r="BW201" s="27"/>
      <c r="BX201" s="27"/>
      <c r="BY201" s="27"/>
      <c r="BZ201" s="27"/>
      <c r="CA201" s="27"/>
      <c r="CB201" s="27"/>
      <c r="CC201" s="27"/>
      <c r="CD201" s="27"/>
      <c r="CE201" s="27"/>
      <c r="CF201" s="27"/>
      <c r="CG201" s="27"/>
      <c r="CH201" s="27"/>
      <c r="CI201" s="27"/>
      <c r="CJ201" s="27"/>
      <c r="CK201" s="27"/>
      <c r="CL201" s="27"/>
      <c r="CM201" s="27"/>
      <c r="CN201" s="27"/>
      <c r="CO201" s="27"/>
      <c r="CP201" s="27"/>
      <c r="CQ201" s="27"/>
      <c r="CR201" s="27"/>
      <c r="CS201" s="27"/>
      <c r="CT201" s="27"/>
      <c r="CU201" s="27"/>
      <c r="CV201" s="27"/>
      <c r="CW201" s="27"/>
      <c r="CX201" s="27"/>
      <c r="CY201" s="27"/>
      <c r="CZ201" s="27"/>
      <c r="DA201" s="27"/>
      <c r="DB201" s="27"/>
      <c r="DC201" s="27"/>
      <c r="DD201" s="27"/>
      <c r="DE201" s="27"/>
    </row>
    <row r="202" spans="1:109" x14ac:dyDescent="0.25">
      <c r="A202" s="27"/>
      <c r="B202" s="27"/>
      <c r="C202" s="52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  <c r="BR202" s="27"/>
      <c r="BS202" s="27"/>
      <c r="BT202" s="27"/>
      <c r="BU202" s="27"/>
      <c r="BV202" s="27"/>
      <c r="BW202" s="27"/>
      <c r="BX202" s="27"/>
      <c r="BY202" s="27"/>
      <c r="BZ202" s="27"/>
      <c r="CA202" s="27"/>
      <c r="CB202" s="27"/>
      <c r="CC202" s="27"/>
      <c r="CD202" s="27"/>
      <c r="CE202" s="27"/>
      <c r="CF202" s="27"/>
      <c r="CG202" s="27"/>
      <c r="CH202" s="27"/>
      <c r="CI202" s="27"/>
      <c r="CJ202" s="27"/>
      <c r="CK202" s="27"/>
      <c r="CL202" s="27"/>
      <c r="CM202" s="27"/>
      <c r="CN202" s="27"/>
      <c r="CO202" s="27"/>
      <c r="CP202" s="27"/>
      <c r="CQ202" s="27"/>
      <c r="CR202" s="27"/>
      <c r="CS202" s="27"/>
      <c r="CT202" s="27"/>
      <c r="CU202" s="27"/>
      <c r="CV202" s="27"/>
      <c r="CW202" s="27"/>
      <c r="CX202" s="27"/>
      <c r="CY202" s="27"/>
      <c r="CZ202" s="27"/>
      <c r="DA202" s="27"/>
      <c r="DB202" s="27"/>
      <c r="DC202" s="27"/>
      <c r="DD202" s="27"/>
      <c r="DE202" s="27"/>
    </row>
    <row r="203" spans="1:109" x14ac:dyDescent="0.25">
      <c r="A203" s="27"/>
      <c r="B203" s="27"/>
      <c r="C203" s="52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  <c r="BW203" s="27"/>
      <c r="BX203" s="27"/>
      <c r="BY203" s="27"/>
      <c r="BZ203" s="27"/>
      <c r="CA203" s="27"/>
      <c r="CB203" s="27"/>
      <c r="CC203" s="27"/>
      <c r="CD203" s="27"/>
      <c r="CE203" s="27"/>
      <c r="CF203" s="27"/>
      <c r="CG203" s="27"/>
      <c r="CH203" s="27"/>
      <c r="CI203" s="27"/>
      <c r="CJ203" s="27"/>
      <c r="CK203" s="27"/>
      <c r="CL203" s="27"/>
      <c r="CM203" s="27"/>
      <c r="CN203" s="27"/>
      <c r="CO203" s="27"/>
      <c r="CP203" s="27"/>
      <c r="CQ203" s="27"/>
      <c r="CR203" s="27"/>
      <c r="CS203" s="27"/>
      <c r="CT203" s="27"/>
      <c r="CU203" s="27"/>
      <c r="CV203" s="27"/>
      <c r="CW203" s="27"/>
      <c r="CX203" s="27"/>
      <c r="CY203" s="27"/>
      <c r="CZ203" s="27"/>
      <c r="DA203" s="27"/>
      <c r="DB203" s="27"/>
      <c r="DC203" s="27"/>
      <c r="DD203" s="27"/>
      <c r="DE203" s="27"/>
    </row>
    <row r="204" spans="1:109" x14ac:dyDescent="0.25">
      <c r="A204" s="27"/>
      <c r="B204" s="27"/>
      <c r="C204" s="52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  <c r="BZ204" s="27"/>
      <c r="CA204" s="27"/>
      <c r="CB204" s="27"/>
      <c r="CC204" s="27"/>
      <c r="CD204" s="27"/>
      <c r="CE204" s="27"/>
      <c r="CF204" s="27"/>
      <c r="CG204" s="27"/>
      <c r="CH204" s="27"/>
      <c r="CI204" s="27"/>
      <c r="CJ204" s="27"/>
      <c r="CK204" s="27"/>
      <c r="CL204" s="27"/>
      <c r="CM204" s="27"/>
      <c r="CN204" s="27"/>
      <c r="CO204" s="27"/>
      <c r="CP204" s="27"/>
      <c r="CQ204" s="27"/>
      <c r="CR204" s="27"/>
      <c r="CS204" s="27"/>
      <c r="CT204" s="27"/>
      <c r="CU204" s="27"/>
      <c r="CV204" s="27"/>
      <c r="CW204" s="27"/>
      <c r="CX204" s="27"/>
      <c r="CY204" s="27"/>
      <c r="CZ204" s="27"/>
      <c r="DA204" s="27"/>
      <c r="DB204" s="27"/>
      <c r="DC204" s="27"/>
      <c r="DD204" s="27"/>
      <c r="DE204" s="27"/>
    </row>
    <row r="205" spans="1:109" x14ac:dyDescent="0.25">
      <c r="A205" s="27"/>
      <c r="B205" s="27"/>
      <c r="C205" s="52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/>
      <c r="DB205" s="27"/>
      <c r="DC205" s="27"/>
      <c r="DD205" s="27"/>
      <c r="DE205" s="27"/>
    </row>
    <row r="206" spans="1:109" x14ac:dyDescent="0.25">
      <c r="A206" s="27"/>
      <c r="B206" s="27"/>
      <c r="C206" s="52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</row>
    <row r="207" spans="1:109" x14ac:dyDescent="0.25">
      <c r="A207" s="27"/>
      <c r="B207" s="27"/>
      <c r="C207" s="52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7"/>
      <c r="BZ207" s="27"/>
      <c r="CA207" s="27"/>
      <c r="CB207" s="27"/>
      <c r="CC207" s="27"/>
      <c r="CD207" s="27"/>
      <c r="CE207" s="27"/>
      <c r="CF207" s="27"/>
      <c r="CG207" s="27"/>
      <c r="CH207" s="27"/>
      <c r="CI207" s="27"/>
      <c r="CJ207" s="27"/>
      <c r="CK207" s="27"/>
      <c r="CL207" s="27"/>
      <c r="CM207" s="27"/>
      <c r="CN207" s="27"/>
      <c r="CO207" s="27"/>
      <c r="CP207" s="27"/>
      <c r="CQ207" s="27"/>
      <c r="CR207" s="27"/>
      <c r="CS207" s="27"/>
      <c r="CT207" s="27"/>
      <c r="CU207" s="27"/>
      <c r="CV207" s="27"/>
      <c r="CW207" s="27"/>
      <c r="CX207" s="27"/>
      <c r="CY207" s="27"/>
      <c r="CZ207" s="27"/>
      <c r="DA207" s="27"/>
      <c r="DB207" s="27"/>
      <c r="DC207" s="27"/>
      <c r="DD207" s="27"/>
      <c r="DE207" s="27"/>
    </row>
    <row r="208" spans="1:109" x14ac:dyDescent="0.25">
      <c r="A208" s="27"/>
      <c r="B208" s="27"/>
      <c r="C208" s="52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  <c r="CC208" s="27"/>
      <c r="CD208" s="27"/>
      <c r="CE208" s="27"/>
      <c r="CF208" s="27"/>
      <c r="CG208" s="27"/>
      <c r="CH208" s="27"/>
      <c r="CI208" s="27"/>
      <c r="CJ208" s="27"/>
      <c r="CK208" s="27"/>
      <c r="CL208" s="27"/>
      <c r="CM208" s="27"/>
      <c r="CN208" s="27"/>
      <c r="CO208" s="27"/>
      <c r="CP208" s="27"/>
      <c r="CQ208" s="27"/>
      <c r="CR208" s="27"/>
      <c r="CS208" s="27"/>
      <c r="CT208" s="27"/>
      <c r="CU208" s="27"/>
      <c r="CV208" s="27"/>
      <c r="CW208" s="27"/>
      <c r="CX208" s="27"/>
      <c r="CY208" s="27"/>
      <c r="CZ208" s="27"/>
      <c r="DA208" s="27"/>
      <c r="DB208" s="27"/>
      <c r="DC208" s="27"/>
      <c r="DD208" s="27"/>
      <c r="DE208" s="27"/>
    </row>
    <row r="209" spans="1:109" x14ac:dyDescent="0.25">
      <c r="A209" s="27"/>
      <c r="B209" s="27"/>
      <c r="C209" s="52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7"/>
      <c r="BZ209" s="27"/>
      <c r="CA209" s="27"/>
      <c r="CB209" s="27"/>
      <c r="CC209" s="27"/>
      <c r="CD209" s="27"/>
      <c r="CE209" s="27"/>
      <c r="CF209" s="27"/>
      <c r="CG209" s="27"/>
      <c r="CH209" s="27"/>
      <c r="CI209" s="27"/>
      <c r="CJ209" s="27"/>
      <c r="CK209" s="27"/>
      <c r="CL209" s="27"/>
      <c r="CM209" s="27"/>
      <c r="CN209" s="27"/>
      <c r="CO209" s="27"/>
      <c r="CP209" s="27"/>
      <c r="CQ209" s="27"/>
      <c r="CR209" s="27"/>
      <c r="CS209" s="27"/>
      <c r="CT209" s="27"/>
      <c r="CU209" s="27"/>
      <c r="CV209" s="27"/>
      <c r="CW209" s="27"/>
      <c r="CX209" s="27"/>
      <c r="CY209" s="27"/>
      <c r="CZ209" s="27"/>
      <c r="DA209" s="27"/>
      <c r="DB209" s="27"/>
      <c r="DC209" s="27"/>
      <c r="DD209" s="27"/>
      <c r="DE209" s="27"/>
    </row>
    <row r="210" spans="1:109" x14ac:dyDescent="0.25">
      <c r="A210" s="27"/>
      <c r="B210" s="27"/>
      <c r="C210" s="52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7"/>
      <c r="CC210" s="27"/>
      <c r="CD210" s="27"/>
      <c r="CE210" s="27"/>
      <c r="CF210" s="27"/>
      <c r="CG210" s="27"/>
      <c r="CH210" s="27"/>
      <c r="CI210" s="27"/>
      <c r="CJ210" s="27"/>
      <c r="CK210" s="27"/>
      <c r="CL210" s="27"/>
      <c r="CM210" s="27"/>
      <c r="CN210" s="27"/>
      <c r="CO210" s="27"/>
      <c r="CP210" s="27"/>
      <c r="CQ210" s="27"/>
      <c r="CR210" s="27"/>
      <c r="CS210" s="27"/>
      <c r="CT210" s="27"/>
      <c r="CU210" s="27"/>
      <c r="CV210" s="27"/>
      <c r="CW210" s="27"/>
      <c r="CX210" s="27"/>
      <c r="CY210" s="27"/>
      <c r="CZ210" s="27"/>
      <c r="DA210" s="27"/>
      <c r="DB210" s="27"/>
      <c r="DC210" s="27"/>
      <c r="DD210" s="27"/>
      <c r="DE210" s="27"/>
    </row>
    <row r="211" spans="1:109" x14ac:dyDescent="0.25">
      <c r="A211" s="27"/>
      <c r="B211" s="27"/>
      <c r="C211" s="52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  <c r="CJ211" s="27"/>
      <c r="CK211" s="27"/>
      <c r="CL211" s="27"/>
      <c r="CM211" s="27"/>
      <c r="CN211" s="27"/>
      <c r="CO211" s="27"/>
      <c r="CP211" s="27"/>
      <c r="CQ211" s="27"/>
      <c r="CR211" s="27"/>
      <c r="CS211" s="27"/>
      <c r="CT211" s="27"/>
      <c r="CU211" s="27"/>
      <c r="CV211" s="27"/>
      <c r="CW211" s="27"/>
      <c r="CX211" s="27"/>
      <c r="CY211" s="27"/>
      <c r="CZ211" s="27"/>
      <c r="DA211" s="27"/>
      <c r="DB211" s="27"/>
      <c r="DC211" s="27"/>
      <c r="DD211" s="27"/>
      <c r="DE211" s="27"/>
    </row>
    <row r="212" spans="1:109" x14ac:dyDescent="0.25">
      <c r="A212" s="27"/>
      <c r="B212" s="27"/>
      <c r="C212" s="52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  <c r="BZ212" s="27"/>
      <c r="CA212" s="27"/>
      <c r="CB212" s="27"/>
      <c r="CC212" s="27"/>
      <c r="CD212" s="27"/>
      <c r="CE212" s="27"/>
      <c r="CF212" s="27"/>
      <c r="CG212" s="27"/>
      <c r="CH212" s="27"/>
      <c r="CI212" s="27"/>
      <c r="CJ212" s="27"/>
      <c r="CK212" s="27"/>
      <c r="CL212" s="27"/>
      <c r="CM212" s="27"/>
      <c r="CN212" s="27"/>
      <c r="CO212" s="27"/>
      <c r="CP212" s="27"/>
      <c r="CQ212" s="27"/>
      <c r="CR212" s="27"/>
      <c r="CS212" s="27"/>
      <c r="CT212" s="27"/>
      <c r="CU212" s="27"/>
      <c r="CV212" s="27"/>
      <c r="CW212" s="27"/>
      <c r="CX212" s="27"/>
      <c r="CY212" s="27"/>
      <c r="CZ212" s="27"/>
      <c r="DA212" s="27"/>
      <c r="DB212" s="27"/>
      <c r="DC212" s="27"/>
      <c r="DD212" s="27"/>
      <c r="DE212" s="27"/>
    </row>
    <row r="213" spans="1:109" x14ac:dyDescent="0.25">
      <c r="A213" s="27"/>
      <c r="B213" s="27"/>
      <c r="C213" s="52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  <c r="BW213" s="27"/>
      <c r="BX213" s="27"/>
      <c r="BY213" s="27"/>
      <c r="BZ213" s="27"/>
      <c r="CA213" s="27"/>
      <c r="CB213" s="27"/>
      <c r="CC213" s="27"/>
      <c r="CD213" s="27"/>
      <c r="CE213" s="27"/>
      <c r="CF213" s="27"/>
      <c r="CG213" s="27"/>
      <c r="CH213" s="27"/>
      <c r="CI213" s="27"/>
      <c r="CJ213" s="27"/>
      <c r="CK213" s="27"/>
      <c r="CL213" s="27"/>
      <c r="CM213" s="27"/>
      <c r="CN213" s="27"/>
      <c r="CO213" s="27"/>
      <c r="CP213" s="27"/>
      <c r="CQ213" s="27"/>
      <c r="CR213" s="27"/>
      <c r="CS213" s="27"/>
      <c r="CT213" s="27"/>
      <c r="CU213" s="27"/>
      <c r="CV213" s="27"/>
      <c r="CW213" s="27"/>
      <c r="CX213" s="27"/>
      <c r="CY213" s="27"/>
      <c r="CZ213" s="27"/>
      <c r="DA213" s="27"/>
      <c r="DB213" s="27"/>
      <c r="DC213" s="27"/>
      <c r="DD213" s="27"/>
      <c r="DE213" s="27"/>
    </row>
    <row r="214" spans="1:109" x14ac:dyDescent="0.25">
      <c r="A214" s="27"/>
      <c r="B214" s="27"/>
      <c r="C214" s="52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  <c r="BW214" s="27"/>
      <c r="BX214" s="27"/>
      <c r="BY214" s="27"/>
      <c r="BZ214" s="27"/>
      <c r="CA214" s="27"/>
      <c r="CB214" s="27"/>
      <c r="CC214" s="27"/>
      <c r="CD214" s="27"/>
      <c r="CE214" s="27"/>
      <c r="CF214" s="27"/>
      <c r="CG214" s="27"/>
      <c r="CH214" s="27"/>
      <c r="CI214" s="27"/>
      <c r="CJ214" s="27"/>
      <c r="CK214" s="27"/>
      <c r="CL214" s="27"/>
      <c r="CM214" s="27"/>
      <c r="CN214" s="27"/>
      <c r="CO214" s="27"/>
      <c r="CP214" s="27"/>
      <c r="CQ214" s="27"/>
      <c r="CR214" s="27"/>
      <c r="CS214" s="27"/>
      <c r="CT214" s="27"/>
      <c r="CU214" s="27"/>
      <c r="CV214" s="27"/>
      <c r="CW214" s="27"/>
      <c r="CX214" s="27"/>
      <c r="CY214" s="27"/>
      <c r="CZ214" s="27"/>
      <c r="DA214" s="27"/>
      <c r="DB214" s="27"/>
      <c r="DC214" s="27"/>
      <c r="DD214" s="27"/>
      <c r="DE214" s="27"/>
    </row>
    <row r="215" spans="1:109" x14ac:dyDescent="0.25">
      <c r="A215" s="27"/>
      <c r="B215" s="27"/>
      <c r="C215" s="52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  <c r="BZ215" s="27"/>
      <c r="CA215" s="27"/>
      <c r="CB215" s="27"/>
      <c r="CC215" s="27"/>
      <c r="CD215" s="27"/>
      <c r="CE215" s="27"/>
      <c r="CF215" s="27"/>
      <c r="CG215" s="27"/>
      <c r="CH215" s="27"/>
      <c r="CI215" s="27"/>
      <c r="CJ215" s="27"/>
      <c r="CK215" s="27"/>
      <c r="CL215" s="27"/>
      <c r="CM215" s="27"/>
      <c r="CN215" s="27"/>
      <c r="CO215" s="27"/>
      <c r="CP215" s="27"/>
      <c r="CQ215" s="27"/>
      <c r="CR215" s="27"/>
      <c r="CS215" s="27"/>
      <c r="CT215" s="27"/>
      <c r="CU215" s="27"/>
      <c r="CV215" s="27"/>
      <c r="CW215" s="27"/>
      <c r="CX215" s="27"/>
      <c r="CY215" s="27"/>
      <c r="CZ215" s="27"/>
      <c r="DA215" s="27"/>
      <c r="DB215" s="27"/>
      <c r="DC215" s="27"/>
      <c r="DD215" s="27"/>
      <c r="DE215" s="27"/>
    </row>
    <row r="216" spans="1:109" x14ac:dyDescent="0.25">
      <c r="A216" s="27"/>
      <c r="B216" s="27"/>
      <c r="C216" s="52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27"/>
      <c r="BU216" s="27"/>
      <c r="BV216" s="27"/>
      <c r="BW216" s="27"/>
      <c r="BX216" s="27"/>
      <c r="BY216" s="27"/>
      <c r="BZ216" s="27"/>
      <c r="CA216" s="27"/>
      <c r="CB216" s="27"/>
      <c r="CC216" s="27"/>
      <c r="CD216" s="27"/>
      <c r="CE216" s="27"/>
      <c r="CF216" s="27"/>
      <c r="CG216" s="27"/>
      <c r="CH216" s="27"/>
      <c r="CI216" s="27"/>
      <c r="CJ216" s="27"/>
      <c r="CK216" s="27"/>
      <c r="CL216" s="27"/>
      <c r="CM216" s="27"/>
      <c r="CN216" s="27"/>
      <c r="CO216" s="27"/>
      <c r="CP216" s="27"/>
      <c r="CQ216" s="27"/>
      <c r="CR216" s="27"/>
      <c r="CS216" s="27"/>
      <c r="CT216" s="27"/>
      <c r="CU216" s="27"/>
      <c r="CV216" s="27"/>
      <c r="CW216" s="27"/>
      <c r="CX216" s="27"/>
      <c r="CY216" s="27"/>
      <c r="CZ216" s="27"/>
      <c r="DA216" s="27"/>
      <c r="DB216" s="27"/>
      <c r="DC216" s="27"/>
      <c r="DD216" s="27"/>
      <c r="DE216" s="27"/>
    </row>
    <row r="217" spans="1:109" x14ac:dyDescent="0.25">
      <c r="A217" s="27"/>
      <c r="B217" s="27"/>
      <c r="C217" s="52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27"/>
      <c r="BU217" s="27"/>
      <c r="BV217" s="27"/>
      <c r="BW217" s="27"/>
      <c r="BX217" s="27"/>
      <c r="BY217" s="27"/>
      <c r="BZ217" s="27"/>
      <c r="CA217" s="27"/>
      <c r="CB217" s="27"/>
      <c r="CC217" s="27"/>
      <c r="CD217" s="27"/>
      <c r="CE217" s="27"/>
      <c r="CF217" s="27"/>
      <c r="CG217" s="27"/>
      <c r="CH217" s="27"/>
      <c r="CI217" s="27"/>
      <c r="CJ217" s="27"/>
      <c r="CK217" s="27"/>
      <c r="CL217" s="27"/>
      <c r="CM217" s="27"/>
      <c r="CN217" s="27"/>
      <c r="CO217" s="27"/>
      <c r="CP217" s="27"/>
      <c r="CQ217" s="27"/>
      <c r="CR217" s="27"/>
      <c r="CS217" s="27"/>
      <c r="CT217" s="27"/>
      <c r="CU217" s="27"/>
      <c r="CV217" s="27"/>
      <c r="CW217" s="27"/>
      <c r="CX217" s="27"/>
      <c r="CY217" s="27"/>
      <c r="CZ217" s="27"/>
      <c r="DA217" s="27"/>
      <c r="DB217" s="27"/>
      <c r="DC217" s="27"/>
      <c r="DD217" s="27"/>
      <c r="DE217" s="27"/>
    </row>
    <row r="218" spans="1:109" x14ac:dyDescent="0.25">
      <c r="A218" s="27"/>
      <c r="B218" s="27"/>
      <c r="C218" s="52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27"/>
      <c r="CP218" s="27"/>
      <c r="CQ218" s="27"/>
      <c r="CR218" s="27"/>
      <c r="CS218" s="27"/>
      <c r="CT218" s="27"/>
      <c r="CU218" s="27"/>
      <c r="CV218" s="27"/>
      <c r="CW218" s="27"/>
      <c r="CX218" s="27"/>
      <c r="CY218" s="27"/>
      <c r="CZ218" s="27"/>
      <c r="DA218" s="27"/>
      <c r="DB218" s="27"/>
      <c r="DC218" s="27"/>
      <c r="DD218" s="27"/>
      <c r="DE218" s="27"/>
    </row>
    <row r="219" spans="1:109" x14ac:dyDescent="0.25">
      <c r="A219" s="27"/>
      <c r="B219" s="27"/>
      <c r="C219" s="52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  <c r="BW219" s="27"/>
      <c r="BX219" s="27"/>
      <c r="BY219" s="27"/>
      <c r="BZ219" s="27"/>
      <c r="CA219" s="27"/>
      <c r="CB219" s="27"/>
      <c r="CC219" s="27"/>
      <c r="CD219" s="27"/>
      <c r="CE219" s="27"/>
      <c r="CF219" s="27"/>
      <c r="CG219" s="27"/>
      <c r="CH219" s="27"/>
      <c r="CI219" s="27"/>
      <c r="CJ219" s="27"/>
      <c r="CK219" s="27"/>
      <c r="CL219" s="27"/>
      <c r="CM219" s="27"/>
      <c r="CN219" s="27"/>
      <c r="CO219" s="27"/>
      <c r="CP219" s="27"/>
      <c r="CQ219" s="27"/>
      <c r="CR219" s="27"/>
      <c r="CS219" s="27"/>
      <c r="CT219" s="27"/>
      <c r="CU219" s="27"/>
      <c r="CV219" s="27"/>
      <c r="CW219" s="27"/>
      <c r="CX219" s="27"/>
      <c r="CY219" s="27"/>
      <c r="CZ219" s="27"/>
      <c r="DA219" s="27"/>
      <c r="DB219" s="27"/>
      <c r="DC219" s="27"/>
      <c r="DD219" s="27"/>
      <c r="DE219" s="27"/>
    </row>
    <row r="220" spans="1:109" x14ac:dyDescent="0.25">
      <c r="A220" s="27"/>
      <c r="B220" s="27"/>
      <c r="C220" s="52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27"/>
      <c r="BU220" s="27"/>
      <c r="BV220" s="27"/>
      <c r="BW220" s="27"/>
      <c r="BX220" s="27"/>
      <c r="BY220" s="27"/>
      <c r="BZ220" s="27"/>
      <c r="CA220" s="27"/>
      <c r="CB220" s="27"/>
      <c r="CC220" s="27"/>
      <c r="CD220" s="27"/>
      <c r="CE220" s="27"/>
      <c r="CF220" s="27"/>
      <c r="CG220" s="27"/>
      <c r="CH220" s="27"/>
      <c r="CI220" s="27"/>
      <c r="CJ220" s="27"/>
      <c r="CK220" s="27"/>
      <c r="CL220" s="27"/>
      <c r="CM220" s="27"/>
      <c r="CN220" s="27"/>
      <c r="CO220" s="27"/>
      <c r="CP220" s="27"/>
      <c r="CQ220" s="27"/>
      <c r="CR220" s="27"/>
      <c r="CS220" s="27"/>
      <c r="CT220" s="27"/>
      <c r="CU220" s="27"/>
      <c r="CV220" s="27"/>
      <c r="CW220" s="27"/>
      <c r="CX220" s="27"/>
      <c r="CY220" s="27"/>
      <c r="CZ220" s="27"/>
      <c r="DA220" s="27"/>
      <c r="DB220" s="27"/>
      <c r="DC220" s="27"/>
      <c r="DD220" s="27"/>
      <c r="DE220" s="27"/>
    </row>
    <row r="221" spans="1:109" x14ac:dyDescent="0.25">
      <c r="A221" s="27"/>
      <c r="B221" s="27"/>
      <c r="C221" s="52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  <c r="BW221" s="27"/>
      <c r="BX221" s="27"/>
      <c r="BY221" s="27"/>
      <c r="BZ221" s="27"/>
      <c r="CA221" s="27"/>
      <c r="CB221" s="27"/>
      <c r="CC221" s="27"/>
      <c r="CD221" s="27"/>
      <c r="CE221" s="27"/>
      <c r="CF221" s="27"/>
      <c r="CG221" s="27"/>
      <c r="CH221" s="27"/>
      <c r="CI221" s="27"/>
      <c r="CJ221" s="27"/>
      <c r="CK221" s="27"/>
      <c r="CL221" s="27"/>
      <c r="CM221" s="27"/>
      <c r="CN221" s="27"/>
      <c r="CO221" s="27"/>
      <c r="CP221" s="27"/>
      <c r="CQ221" s="27"/>
      <c r="CR221" s="27"/>
      <c r="CS221" s="27"/>
      <c r="CT221" s="27"/>
      <c r="CU221" s="27"/>
      <c r="CV221" s="27"/>
      <c r="CW221" s="27"/>
      <c r="CX221" s="27"/>
      <c r="CY221" s="27"/>
      <c r="CZ221" s="27"/>
      <c r="DA221" s="27"/>
      <c r="DB221" s="27"/>
      <c r="DC221" s="27"/>
      <c r="DD221" s="27"/>
      <c r="DE221" s="27"/>
    </row>
    <row r="222" spans="1:109" x14ac:dyDescent="0.25">
      <c r="A222" s="27"/>
      <c r="B222" s="27"/>
      <c r="C222" s="52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27"/>
      <c r="CC222" s="27"/>
      <c r="CD222" s="27"/>
      <c r="CE222" s="27"/>
      <c r="CF222" s="27"/>
      <c r="CG222" s="27"/>
      <c r="CH222" s="27"/>
      <c r="CI222" s="27"/>
      <c r="CJ222" s="27"/>
      <c r="CK222" s="27"/>
      <c r="CL222" s="27"/>
      <c r="CM222" s="27"/>
      <c r="CN222" s="27"/>
      <c r="CO222" s="27"/>
      <c r="CP222" s="27"/>
      <c r="CQ222" s="27"/>
      <c r="CR222" s="27"/>
      <c r="CS222" s="27"/>
      <c r="CT222" s="27"/>
      <c r="CU222" s="27"/>
      <c r="CV222" s="27"/>
      <c r="CW222" s="27"/>
      <c r="CX222" s="27"/>
      <c r="CY222" s="27"/>
      <c r="CZ222" s="27"/>
      <c r="DA222" s="27"/>
      <c r="DB222" s="27"/>
      <c r="DC222" s="27"/>
      <c r="DD222" s="27"/>
      <c r="DE222" s="27"/>
    </row>
    <row r="223" spans="1:109" x14ac:dyDescent="0.25">
      <c r="A223" s="27"/>
      <c r="B223" s="27"/>
      <c r="C223" s="52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  <c r="BZ223" s="27"/>
      <c r="CA223" s="27"/>
      <c r="CB223" s="27"/>
      <c r="CC223" s="27"/>
      <c r="CD223" s="27"/>
      <c r="CE223" s="27"/>
      <c r="CF223" s="27"/>
      <c r="CG223" s="27"/>
      <c r="CH223" s="27"/>
      <c r="CI223" s="27"/>
      <c r="CJ223" s="27"/>
      <c r="CK223" s="27"/>
      <c r="CL223" s="27"/>
      <c r="CM223" s="27"/>
      <c r="CN223" s="27"/>
      <c r="CO223" s="27"/>
      <c r="CP223" s="27"/>
      <c r="CQ223" s="27"/>
      <c r="CR223" s="27"/>
      <c r="CS223" s="27"/>
      <c r="CT223" s="27"/>
      <c r="CU223" s="27"/>
      <c r="CV223" s="27"/>
      <c r="CW223" s="27"/>
      <c r="CX223" s="27"/>
      <c r="CY223" s="27"/>
      <c r="CZ223" s="27"/>
      <c r="DA223" s="27"/>
      <c r="DB223" s="27"/>
      <c r="DC223" s="27"/>
      <c r="DD223" s="27"/>
      <c r="DE223" s="27"/>
    </row>
    <row r="224" spans="1:109" x14ac:dyDescent="0.25">
      <c r="A224" s="27"/>
      <c r="B224" s="27"/>
      <c r="C224" s="52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  <c r="CH224" s="27"/>
      <c r="CI224" s="27"/>
      <c r="CJ224" s="27"/>
      <c r="CK224" s="27"/>
      <c r="CL224" s="27"/>
      <c r="CM224" s="27"/>
      <c r="CN224" s="27"/>
      <c r="CO224" s="27"/>
      <c r="CP224" s="27"/>
      <c r="CQ224" s="27"/>
      <c r="CR224" s="27"/>
      <c r="CS224" s="27"/>
      <c r="CT224" s="27"/>
      <c r="CU224" s="27"/>
      <c r="CV224" s="27"/>
      <c r="CW224" s="27"/>
      <c r="CX224" s="27"/>
      <c r="CY224" s="27"/>
      <c r="CZ224" s="27"/>
      <c r="DA224" s="27"/>
      <c r="DB224" s="27"/>
      <c r="DC224" s="27"/>
      <c r="DD224" s="27"/>
      <c r="DE224" s="27"/>
    </row>
    <row r="225" spans="1:109" x14ac:dyDescent="0.25">
      <c r="A225" s="27"/>
      <c r="B225" s="27"/>
      <c r="C225" s="52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  <c r="BZ225" s="27"/>
      <c r="CA225" s="27"/>
      <c r="CB225" s="27"/>
      <c r="CC225" s="27"/>
      <c r="CD225" s="27"/>
      <c r="CE225" s="27"/>
      <c r="CF225" s="27"/>
      <c r="CG225" s="27"/>
      <c r="CH225" s="27"/>
      <c r="CI225" s="27"/>
      <c r="CJ225" s="27"/>
      <c r="CK225" s="27"/>
      <c r="CL225" s="27"/>
      <c r="CM225" s="27"/>
      <c r="CN225" s="27"/>
      <c r="CO225" s="27"/>
      <c r="CP225" s="27"/>
      <c r="CQ225" s="27"/>
      <c r="CR225" s="27"/>
      <c r="CS225" s="27"/>
      <c r="CT225" s="27"/>
      <c r="CU225" s="27"/>
      <c r="CV225" s="27"/>
      <c r="CW225" s="27"/>
      <c r="CX225" s="27"/>
      <c r="CY225" s="27"/>
      <c r="CZ225" s="27"/>
      <c r="DA225" s="27"/>
      <c r="DB225" s="27"/>
      <c r="DC225" s="27"/>
      <c r="DD225" s="27"/>
      <c r="DE225" s="27"/>
    </row>
    <row r="226" spans="1:109" x14ac:dyDescent="0.25">
      <c r="A226" s="27"/>
      <c r="B226" s="27"/>
      <c r="C226" s="52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  <c r="BZ226" s="27"/>
      <c r="CA226" s="27"/>
      <c r="CB226" s="27"/>
      <c r="CC226" s="27"/>
      <c r="CD226" s="27"/>
      <c r="CE226" s="27"/>
      <c r="CF226" s="27"/>
      <c r="CG226" s="27"/>
      <c r="CH226" s="27"/>
      <c r="CI226" s="27"/>
      <c r="CJ226" s="27"/>
      <c r="CK226" s="27"/>
      <c r="CL226" s="27"/>
      <c r="CM226" s="27"/>
      <c r="CN226" s="27"/>
      <c r="CO226" s="27"/>
      <c r="CP226" s="27"/>
      <c r="CQ226" s="27"/>
      <c r="CR226" s="27"/>
      <c r="CS226" s="27"/>
      <c r="CT226" s="27"/>
      <c r="CU226" s="27"/>
      <c r="CV226" s="27"/>
      <c r="CW226" s="27"/>
      <c r="CX226" s="27"/>
      <c r="CY226" s="27"/>
      <c r="CZ226" s="27"/>
      <c r="DA226" s="27"/>
      <c r="DB226" s="27"/>
      <c r="DC226" s="27"/>
      <c r="DD226" s="27"/>
      <c r="DE226" s="27"/>
    </row>
    <row r="227" spans="1:109" x14ac:dyDescent="0.25">
      <c r="A227" s="27"/>
      <c r="B227" s="27"/>
      <c r="C227" s="52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  <c r="BZ227" s="27"/>
      <c r="CA227" s="27"/>
      <c r="CB227" s="27"/>
      <c r="CC227" s="27"/>
      <c r="CD227" s="27"/>
      <c r="CE227" s="27"/>
      <c r="CF227" s="27"/>
      <c r="CG227" s="27"/>
      <c r="CH227" s="27"/>
      <c r="CI227" s="27"/>
      <c r="CJ227" s="27"/>
      <c r="CK227" s="27"/>
      <c r="CL227" s="27"/>
      <c r="CM227" s="27"/>
      <c r="CN227" s="27"/>
      <c r="CO227" s="27"/>
      <c r="CP227" s="27"/>
      <c r="CQ227" s="27"/>
      <c r="CR227" s="27"/>
      <c r="CS227" s="27"/>
      <c r="CT227" s="27"/>
      <c r="CU227" s="27"/>
      <c r="CV227" s="27"/>
      <c r="CW227" s="27"/>
      <c r="CX227" s="27"/>
      <c r="CY227" s="27"/>
      <c r="CZ227" s="27"/>
      <c r="DA227" s="27"/>
      <c r="DB227" s="27"/>
      <c r="DC227" s="27"/>
      <c r="DD227" s="27"/>
      <c r="DE227" s="27"/>
    </row>
    <row r="228" spans="1:109" x14ac:dyDescent="0.25">
      <c r="A228" s="27"/>
      <c r="B228" s="27"/>
      <c r="C228" s="52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27"/>
      <c r="CG228" s="27"/>
      <c r="CH228" s="27"/>
      <c r="CI228" s="27"/>
      <c r="CJ228" s="27"/>
      <c r="CK228" s="27"/>
      <c r="CL228" s="27"/>
      <c r="CM228" s="27"/>
      <c r="CN228" s="27"/>
      <c r="CO228" s="27"/>
      <c r="CP228" s="27"/>
      <c r="CQ228" s="27"/>
      <c r="CR228" s="27"/>
      <c r="CS228" s="27"/>
      <c r="CT228" s="27"/>
      <c r="CU228" s="27"/>
      <c r="CV228" s="27"/>
      <c r="CW228" s="27"/>
      <c r="CX228" s="27"/>
      <c r="CY228" s="27"/>
      <c r="CZ228" s="27"/>
      <c r="DA228" s="27"/>
      <c r="DB228" s="27"/>
      <c r="DC228" s="27"/>
      <c r="DD228" s="27"/>
      <c r="DE228" s="27"/>
    </row>
    <row r="229" spans="1:109" x14ac:dyDescent="0.25">
      <c r="A229" s="27"/>
      <c r="B229" s="27"/>
      <c r="C229" s="52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  <c r="CH229" s="27"/>
      <c r="CI229" s="27"/>
      <c r="CJ229" s="27"/>
      <c r="CK229" s="27"/>
      <c r="CL229" s="27"/>
      <c r="CM229" s="27"/>
      <c r="CN229" s="27"/>
      <c r="CO229" s="27"/>
      <c r="CP229" s="27"/>
      <c r="CQ229" s="27"/>
      <c r="CR229" s="27"/>
      <c r="CS229" s="27"/>
      <c r="CT229" s="27"/>
      <c r="CU229" s="27"/>
      <c r="CV229" s="27"/>
      <c r="CW229" s="27"/>
      <c r="CX229" s="27"/>
      <c r="CY229" s="27"/>
      <c r="CZ229" s="27"/>
      <c r="DA229" s="27"/>
      <c r="DB229" s="27"/>
      <c r="DC229" s="27"/>
      <c r="DD229" s="27"/>
      <c r="DE229" s="27"/>
    </row>
    <row r="230" spans="1:109" x14ac:dyDescent="0.25">
      <c r="A230" s="27"/>
      <c r="B230" s="27"/>
      <c r="C230" s="52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7"/>
      <c r="CC230" s="27"/>
      <c r="CD230" s="27"/>
      <c r="CE230" s="27"/>
      <c r="CF230" s="27"/>
      <c r="CG230" s="27"/>
      <c r="CH230" s="27"/>
      <c r="CI230" s="27"/>
      <c r="CJ230" s="27"/>
      <c r="CK230" s="27"/>
      <c r="CL230" s="27"/>
      <c r="CM230" s="27"/>
      <c r="CN230" s="27"/>
      <c r="CO230" s="27"/>
      <c r="CP230" s="27"/>
      <c r="CQ230" s="27"/>
      <c r="CR230" s="27"/>
      <c r="CS230" s="27"/>
      <c r="CT230" s="27"/>
      <c r="CU230" s="27"/>
      <c r="CV230" s="27"/>
      <c r="CW230" s="27"/>
      <c r="CX230" s="27"/>
      <c r="CY230" s="27"/>
      <c r="CZ230" s="27"/>
      <c r="DA230" s="27"/>
      <c r="DB230" s="27"/>
      <c r="DC230" s="27"/>
      <c r="DD230" s="27"/>
      <c r="DE230" s="27"/>
    </row>
    <row r="231" spans="1:109" x14ac:dyDescent="0.25">
      <c r="A231" s="27"/>
      <c r="B231" s="27"/>
      <c r="C231" s="52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  <c r="BZ231" s="27"/>
      <c r="CA231" s="27"/>
      <c r="CB231" s="27"/>
      <c r="CC231" s="27"/>
      <c r="CD231" s="27"/>
      <c r="CE231" s="27"/>
      <c r="CF231" s="27"/>
      <c r="CG231" s="27"/>
      <c r="CH231" s="27"/>
      <c r="CI231" s="27"/>
      <c r="CJ231" s="27"/>
      <c r="CK231" s="27"/>
      <c r="CL231" s="27"/>
      <c r="CM231" s="27"/>
      <c r="CN231" s="27"/>
      <c r="CO231" s="27"/>
      <c r="CP231" s="27"/>
      <c r="CQ231" s="27"/>
      <c r="CR231" s="27"/>
      <c r="CS231" s="27"/>
      <c r="CT231" s="27"/>
      <c r="CU231" s="27"/>
      <c r="CV231" s="27"/>
      <c r="CW231" s="27"/>
      <c r="CX231" s="27"/>
      <c r="CY231" s="27"/>
      <c r="CZ231" s="27"/>
      <c r="DA231" s="27"/>
      <c r="DB231" s="27"/>
      <c r="DC231" s="27"/>
      <c r="DD231" s="27"/>
      <c r="DE231" s="27"/>
    </row>
    <row r="232" spans="1:109" x14ac:dyDescent="0.25">
      <c r="A232" s="27"/>
      <c r="B232" s="27"/>
      <c r="C232" s="52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  <c r="BV232" s="27"/>
      <c r="BW232" s="27"/>
      <c r="BX232" s="27"/>
      <c r="BY232" s="27"/>
      <c r="BZ232" s="27"/>
      <c r="CA232" s="27"/>
      <c r="CB232" s="27"/>
      <c r="CC232" s="27"/>
      <c r="CD232" s="27"/>
      <c r="CE232" s="27"/>
      <c r="CF232" s="27"/>
      <c r="CG232" s="27"/>
      <c r="CH232" s="27"/>
      <c r="CI232" s="27"/>
      <c r="CJ232" s="27"/>
      <c r="CK232" s="27"/>
      <c r="CL232" s="27"/>
      <c r="CM232" s="27"/>
      <c r="CN232" s="27"/>
      <c r="CO232" s="27"/>
      <c r="CP232" s="27"/>
      <c r="CQ232" s="27"/>
      <c r="CR232" s="27"/>
      <c r="CS232" s="27"/>
      <c r="CT232" s="27"/>
      <c r="CU232" s="27"/>
      <c r="CV232" s="27"/>
      <c r="CW232" s="27"/>
      <c r="CX232" s="27"/>
      <c r="CY232" s="27"/>
      <c r="CZ232" s="27"/>
      <c r="DA232" s="27"/>
      <c r="DB232" s="27"/>
      <c r="DC232" s="27"/>
      <c r="DD232" s="27"/>
      <c r="DE232" s="27"/>
    </row>
    <row r="233" spans="1:109" x14ac:dyDescent="0.25">
      <c r="A233" s="27"/>
      <c r="B233" s="27"/>
      <c r="C233" s="52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  <c r="BR233" s="27"/>
      <c r="BS233" s="27"/>
      <c r="BT233" s="27"/>
      <c r="BU233" s="27"/>
      <c r="BV233" s="27"/>
      <c r="BW233" s="27"/>
      <c r="BX233" s="27"/>
      <c r="BY233" s="27"/>
      <c r="BZ233" s="27"/>
      <c r="CA233" s="27"/>
      <c r="CB233" s="27"/>
      <c r="CC233" s="27"/>
      <c r="CD233" s="27"/>
      <c r="CE233" s="27"/>
      <c r="CF233" s="27"/>
      <c r="CG233" s="27"/>
      <c r="CH233" s="27"/>
      <c r="CI233" s="27"/>
      <c r="CJ233" s="27"/>
      <c r="CK233" s="27"/>
      <c r="CL233" s="27"/>
      <c r="CM233" s="27"/>
      <c r="CN233" s="27"/>
      <c r="CO233" s="27"/>
      <c r="CP233" s="27"/>
      <c r="CQ233" s="27"/>
      <c r="CR233" s="27"/>
      <c r="CS233" s="27"/>
      <c r="CT233" s="27"/>
      <c r="CU233" s="27"/>
      <c r="CV233" s="27"/>
      <c r="CW233" s="27"/>
      <c r="CX233" s="27"/>
      <c r="CY233" s="27"/>
      <c r="CZ233" s="27"/>
      <c r="DA233" s="27"/>
      <c r="DB233" s="27"/>
      <c r="DC233" s="27"/>
      <c r="DD233" s="27"/>
      <c r="DE233" s="27"/>
    </row>
    <row r="234" spans="1:109" x14ac:dyDescent="0.25">
      <c r="A234" s="27"/>
      <c r="B234" s="27"/>
      <c r="C234" s="52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7"/>
      <c r="BV234" s="27"/>
      <c r="BW234" s="27"/>
      <c r="BX234" s="27"/>
      <c r="BY234" s="27"/>
      <c r="BZ234" s="27"/>
      <c r="CA234" s="27"/>
      <c r="CB234" s="27"/>
      <c r="CC234" s="27"/>
      <c r="CD234" s="27"/>
      <c r="CE234" s="27"/>
      <c r="CF234" s="27"/>
      <c r="CG234" s="27"/>
      <c r="CH234" s="27"/>
      <c r="CI234" s="27"/>
      <c r="CJ234" s="27"/>
      <c r="CK234" s="27"/>
      <c r="CL234" s="27"/>
      <c r="CM234" s="27"/>
      <c r="CN234" s="27"/>
      <c r="CO234" s="27"/>
      <c r="CP234" s="27"/>
      <c r="CQ234" s="27"/>
      <c r="CR234" s="27"/>
      <c r="CS234" s="27"/>
      <c r="CT234" s="27"/>
      <c r="CU234" s="27"/>
      <c r="CV234" s="27"/>
      <c r="CW234" s="27"/>
      <c r="CX234" s="27"/>
      <c r="CY234" s="27"/>
      <c r="CZ234" s="27"/>
      <c r="DA234" s="27"/>
      <c r="DB234" s="27"/>
      <c r="DC234" s="27"/>
      <c r="DD234" s="27"/>
      <c r="DE234" s="27"/>
    </row>
    <row r="235" spans="1:109" x14ac:dyDescent="0.25">
      <c r="A235" s="27"/>
      <c r="B235" s="27"/>
      <c r="C235" s="52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27"/>
      <c r="BI235" s="27"/>
      <c r="BJ235" s="27"/>
      <c r="BK235" s="27"/>
      <c r="BL235" s="27"/>
      <c r="BM235" s="27"/>
      <c r="BN235" s="27"/>
      <c r="BO235" s="27"/>
      <c r="BP235" s="27"/>
      <c r="BQ235" s="27"/>
      <c r="BR235" s="27"/>
      <c r="BS235" s="27"/>
      <c r="BT235" s="27"/>
      <c r="BU235" s="27"/>
      <c r="BV235" s="27"/>
      <c r="BW235" s="27"/>
      <c r="BX235" s="27"/>
      <c r="BY235" s="27"/>
      <c r="BZ235" s="27"/>
      <c r="CA235" s="27"/>
      <c r="CB235" s="27"/>
      <c r="CC235" s="27"/>
      <c r="CD235" s="27"/>
      <c r="CE235" s="27"/>
      <c r="CF235" s="27"/>
      <c r="CG235" s="27"/>
      <c r="CH235" s="27"/>
      <c r="CI235" s="27"/>
      <c r="CJ235" s="27"/>
      <c r="CK235" s="27"/>
      <c r="CL235" s="27"/>
      <c r="CM235" s="27"/>
      <c r="CN235" s="27"/>
      <c r="CO235" s="27"/>
      <c r="CP235" s="27"/>
      <c r="CQ235" s="27"/>
      <c r="CR235" s="27"/>
      <c r="CS235" s="27"/>
      <c r="CT235" s="27"/>
      <c r="CU235" s="27"/>
      <c r="CV235" s="27"/>
      <c r="CW235" s="27"/>
      <c r="CX235" s="27"/>
      <c r="CY235" s="27"/>
      <c r="CZ235" s="27"/>
      <c r="DA235" s="27"/>
      <c r="DB235" s="27"/>
      <c r="DC235" s="27"/>
      <c r="DD235" s="27"/>
      <c r="DE235" s="27"/>
    </row>
    <row r="236" spans="1:109" x14ac:dyDescent="0.25">
      <c r="A236" s="27"/>
      <c r="B236" s="27"/>
      <c r="C236" s="52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  <c r="BZ236" s="27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7"/>
      <c r="CN236" s="27"/>
      <c r="CO236" s="27"/>
      <c r="CP236" s="27"/>
      <c r="CQ236" s="27"/>
      <c r="CR236" s="27"/>
      <c r="CS236" s="27"/>
      <c r="CT236" s="27"/>
      <c r="CU236" s="27"/>
      <c r="CV236" s="27"/>
      <c r="CW236" s="27"/>
      <c r="CX236" s="27"/>
      <c r="CY236" s="27"/>
      <c r="CZ236" s="27"/>
      <c r="DA236" s="27"/>
      <c r="DB236" s="27"/>
      <c r="DC236" s="27"/>
      <c r="DD236" s="27"/>
      <c r="DE236" s="27"/>
    </row>
    <row r="237" spans="1:109" x14ac:dyDescent="0.25">
      <c r="A237" s="27"/>
      <c r="B237" s="27"/>
      <c r="C237" s="52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  <c r="BZ237" s="27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7"/>
      <c r="CN237" s="27"/>
      <c r="CO237" s="27"/>
      <c r="CP237" s="27"/>
      <c r="CQ237" s="27"/>
      <c r="CR237" s="27"/>
      <c r="CS237" s="27"/>
      <c r="CT237" s="27"/>
      <c r="CU237" s="27"/>
      <c r="CV237" s="27"/>
      <c r="CW237" s="27"/>
      <c r="CX237" s="27"/>
      <c r="CY237" s="27"/>
      <c r="CZ237" s="27"/>
      <c r="DA237" s="27"/>
      <c r="DB237" s="27"/>
      <c r="DC237" s="27"/>
      <c r="DD237" s="27"/>
      <c r="DE237" s="27"/>
    </row>
    <row r="238" spans="1:109" x14ac:dyDescent="0.25">
      <c r="A238" s="27"/>
      <c r="B238" s="27"/>
      <c r="C238" s="52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27"/>
      <c r="BY238" s="27"/>
      <c r="BZ238" s="27"/>
      <c r="CA238" s="27"/>
      <c r="CB238" s="27"/>
      <c r="CC238" s="27"/>
      <c r="CD238" s="27"/>
      <c r="CE238" s="27"/>
      <c r="CF238" s="27"/>
      <c r="CG238" s="27"/>
      <c r="CH238" s="27"/>
      <c r="CI238" s="27"/>
      <c r="CJ238" s="27"/>
      <c r="CK238" s="27"/>
      <c r="CL238" s="27"/>
      <c r="CM238" s="27"/>
      <c r="CN238" s="27"/>
      <c r="CO238" s="27"/>
      <c r="CP238" s="27"/>
      <c r="CQ238" s="27"/>
      <c r="CR238" s="27"/>
      <c r="CS238" s="27"/>
      <c r="CT238" s="27"/>
      <c r="CU238" s="27"/>
      <c r="CV238" s="27"/>
      <c r="CW238" s="27"/>
      <c r="CX238" s="27"/>
      <c r="CY238" s="27"/>
      <c r="CZ238" s="27"/>
      <c r="DA238" s="27"/>
      <c r="DB238" s="27"/>
      <c r="DC238" s="27"/>
      <c r="DD238" s="27"/>
      <c r="DE238" s="27"/>
    </row>
    <row r="239" spans="1:109" x14ac:dyDescent="0.25">
      <c r="A239" s="27"/>
      <c r="B239" s="27"/>
      <c r="C239" s="52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27"/>
      <c r="BZ239" s="27"/>
      <c r="CA239" s="27"/>
      <c r="CB239" s="27"/>
      <c r="CC239" s="27"/>
      <c r="CD239" s="27"/>
      <c r="CE239" s="27"/>
      <c r="CF239" s="27"/>
      <c r="CG239" s="27"/>
      <c r="CH239" s="27"/>
      <c r="CI239" s="27"/>
      <c r="CJ239" s="27"/>
      <c r="CK239" s="27"/>
      <c r="CL239" s="27"/>
      <c r="CM239" s="27"/>
      <c r="CN239" s="27"/>
      <c r="CO239" s="27"/>
      <c r="CP239" s="27"/>
      <c r="CQ239" s="27"/>
      <c r="CR239" s="27"/>
      <c r="CS239" s="27"/>
      <c r="CT239" s="27"/>
      <c r="CU239" s="27"/>
      <c r="CV239" s="27"/>
      <c r="CW239" s="27"/>
      <c r="CX239" s="27"/>
      <c r="CY239" s="27"/>
      <c r="CZ239" s="27"/>
      <c r="DA239" s="27"/>
      <c r="DB239" s="27"/>
      <c r="DC239" s="27"/>
      <c r="DD239" s="27"/>
      <c r="DE239" s="27"/>
    </row>
    <row r="240" spans="1:109" x14ac:dyDescent="0.25">
      <c r="A240" s="27"/>
      <c r="B240" s="27"/>
      <c r="C240" s="52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27"/>
      <c r="CB240" s="27"/>
      <c r="CC240" s="27"/>
      <c r="CD240" s="27"/>
      <c r="CE240" s="27"/>
      <c r="CF240" s="27"/>
      <c r="CG240" s="27"/>
      <c r="CH240" s="27"/>
      <c r="CI240" s="27"/>
      <c r="CJ240" s="27"/>
      <c r="CK240" s="27"/>
      <c r="CL240" s="27"/>
      <c r="CM240" s="27"/>
      <c r="CN240" s="27"/>
      <c r="CO240" s="27"/>
      <c r="CP240" s="27"/>
      <c r="CQ240" s="27"/>
      <c r="CR240" s="27"/>
      <c r="CS240" s="27"/>
      <c r="CT240" s="27"/>
      <c r="CU240" s="27"/>
      <c r="CV240" s="27"/>
      <c r="CW240" s="27"/>
      <c r="CX240" s="27"/>
      <c r="CY240" s="27"/>
      <c r="CZ240" s="27"/>
      <c r="DA240" s="27"/>
      <c r="DB240" s="27"/>
      <c r="DC240" s="27"/>
      <c r="DD240" s="27"/>
      <c r="DE240" s="27"/>
    </row>
    <row r="241" spans="1:109" x14ac:dyDescent="0.25">
      <c r="A241" s="27"/>
      <c r="B241" s="27"/>
      <c r="C241" s="52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27"/>
      <c r="CB241" s="27"/>
      <c r="CC241" s="27"/>
      <c r="CD241" s="27"/>
      <c r="CE241" s="27"/>
      <c r="CF241" s="27"/>
      <c r="CG241" s="27"/>
      <c r="CH241" s="27"/>
      <c r="CI241" s="27"/>
      <c r="CJ241" s="27"/>
      <c r="CK241" s="27"/>
      <c r="CL241" s="27"/>
      <c r="CM241" s="27"/>
      <c r="CN241" s="27"/>
      <c r="CO241" s="27"/>
      <c r="CP241" s="27"/>
      <c r="CQ241" s="27"/>
      <c r="CR241" s="27"/>
      <c r="CS241" s="27"/>
      <c r="CT241" s="27"/>
      <c r="CU241" s="27"/>
      <c r="CV241" s="27"/>
      <c r="CW241" s="27"/>
      <c r="CX241" s="27"/>
      <c r="CY241" s="27"/>
      <c r="CZ241" s="27"/>
      <c r="DA241" s="27"/>
      <c r="DB241" s="27"/>
      <c r="DC241" s="27"/>
      <c r="DD241" s="27"/>
      <c r="DE241" s="27"/>
    </row>
    <row r="242" spans="1:109" x14ac:dyDescent="0.25">
      <c r="A242" s="27"/>
      <c r="B242" s="27"/>
      <c r="C242" s="52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27"/>
      <c r="CB242" s="27"/>
      <c r="CC242" s="27"/>
      <c r="CD242" s="27"/>
      <c r="CE242" s="27"/>
      <c r="CF242" s="27"/>
      <c r="CG242" s="27"/>
      <c r="CH242" s="27"/>
      <c r="CI242" s="27"/>
      <c r="CJ242" s="27"/>
      <c r="CK242" s="27"/>
      <c r="CL242" s="27"/>
      <c r="CM242" s="27"/>
      <c r="CN242" s="27"/>
      <c r="CO242" s="27"/>
      <c r="CP242" s="27"/>
      <c r="CQ242" s="27"/>
      <c r="CR242" s="27"/>
      <c r="CS242" s="27"/>
      <c r="CT242" s="27"/>
      <c r="CU242" s="27"/>
      <c r="CV242" s="27"/>
      <c r="CW242" s="27"/>
      <c r="CX242" s="27"/>
      <c r="CY242" s="27"/>
      <c r="CZ242" s="27"/>
      <c r="DA242" s="27"/>
      <c r="DB242" s="27"/>
      <c r="DC242" s="27"/>
      <c r="DD242" s="27"/>
      <c r="DE242" s="27"/>
    </row>
    <row r="243" spans="1:109" x14ac:dyDescent="0.25">
      <c r="A243" s="27"/>
      <c r="B243" s="27"/>
      <c r="C243" s="52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27"/>
      <c r="CB243" s="27"/>
      <c r="CC243" s="27"/>
      <c r="CD243" s="27"/>
      <c r="CE243" s="27"/>
      <c r="CF243" s="27"/>
      <c r="CG243" s="27"/>
      <c r="CH243" s="27"/>
      <c r="CI243" s="27"/>
      <c r="CJ243" s="27"/>
      <c r="CK243" s="27"/>
      <c r="CL243" s="27"/>
      <c r="CM243" s="27"/>
      <c r="CN243" s="27"/>
      <c r="CO243" s="27"/>
      <c r="CP243" s="27"/>
      <c r="CQ243" s="27"/>
      <c r="CR243" s="27"/>
      <c r="CS243" s="27"/>
      <c r="CT243" s="27"/>
      <c r="CU243" s="27"/>
      <c r="CV243" s="27"/>
      <c r="CW243" s="27"/>
      <c r="CX243" s="27"/>
      <c r="CY243" s="27"/>
      <c r="CZ243" s="27"/>
      <c r="DA243" s="27"/>
      <c r="DB243" s="27"/>
      <c r="DC243" s="27"/>
      <c r="DD243" s="27"/>
      <c r="DE243" s="27"/>
    </row>
    <row r="244" spans="1:109" x14ac:dyDescent="0.25">
      <c r="A244" s="27"/>
      <c r="B244" s="27"/>
      <c r="C244" s="52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7"/>
      <c r="CN244" s="27"/>
      <c r="CO244" s="27"/>
      <c r="CP244" s="27"/>
      <c r="CQ244" s="27"/>
      <c r="CR244" s="27"/>
      <c r="CS244" s="27"/>
      <c r="CT244" s="27"/>
      <c r="CU244" s="27"/>
      <c r="CV244" s="27"/>
      <c r="CW244" s="27"/>
      <c r="CX244" s="27"/>
      <c r="CY244" s="27"/>
      <c r="CZ244" s="27"/>
      <c r="DA244" s="27"/>
      <c r="DB244" s="27"/>
      <c r="DC244" s="27"/>
      <c r="DD244" s="27"/>
      <c r="DE244" s="27"/>
    </row>
    <row r="245" spans="1:109" x14ac:dyDescent="0.25">
      <c r="A245" s="27"/>
      <c r="B245" s="27"/>
      <c r="C245" s="52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27"/>
      <c r="CB245" s="27"/>
      <c r="CC245" s="27"/>
      <c r="CD245" s="27"/>
      <c r="CE245" s="27"/>
      <c r="CF245" s="27"/>
      <c r="CG245" s="27"/>
      <c r="CH245" s="27"/>
      <c r="CI245" s="27"/>
      <c r="CJ245" s="27"/>
      <c r="CK245" s="27"/>
      <c r="CL245" s="27"/>
      <c r="CM245" s="27"/>
      <c r="CN245" s="27"/>
      <c r="CO245" s="27"/>
      <c r="CP245" s="27"/>
      <c r="CQ245" s="27"/>
      <c r="CR245" s="27"/>
      <c r="CS245" s="27"/>
      <c r="CT245" s="27"/>
      <c r="CU245" s="27"/>
      <c r="CV245" s="27"/>
      <c r="CW245" s="27"/>
      <c r="CX245" s="27"/>
      <c r="CY245" s="27"/>
      <c r="CZ245" s="27"/>
      <c r="DA245" s="27"/>
      <c r="DB245" s="27"/>
      <c r="DC245" s="27"/>
      <c r="DD245" s="27"/>
      <c r="DE245" s="27"/>
    </row>
    <row r="246" spans="1:109" x14ac:dyDescent="0.25">
      <c r="A246" s="27"/>
      <c r="B246" s="27"/>
      <c r="C246" s="52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27"/>
      <c r="CB246" s="27"/>
      <c r="CC246" s="27"/>
      <c r="CD246" s="27"/>
      <c r="CE246" s="27"/>
      <c r="CF246" s="27"/>
      <c r="CG246" s="27"/>
      <c r="CH246" s="27"/>
      <c r="CI246" s="27"/>
      <c r="CJ246" s="27"/>
      <c r="CK246" s="27"/>
      <c r="CL246" s="27"/>
      <c r="CM246" s="27"/>
      <c r="CN246" s="27"/>
      <c r="CO246" s="27"/>
      <c r="CP246" s="27"/>
      <c r="CQ246" s="27"/>
      <c r="CR246" s="27"/>
      <c r="CS246" s="27"/>
      <c r="CT246" s="27"/>
      <c r="CU246" s="27"/>
      <c r="CV246" s="27"/>
      <c r="CW246" s="27"/>
      <c r="CX246" s="27"/>
      <c r="CY246" s="27"/>
      <c r="CZ246" s="27"/>
      <c r="DA246" s="27"/>
      <c r="DB246" s="27"/>
      <c r="DC246" s="27"/>
      <c r="DD246" s="27"/>
      <c r="DE246" s="27"/>
    </row>
    <row r="247" spans="1:109" x14ac:dyDescent="0.25">
      <c r="A247" s="27"/>
      <c r="B247" s="27"/>
      <c r="C247" s="52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  <c r="BZ247" s="27"/>
      <c r="CA247" s="27"/>
      <c r="CB247" s="27"/>
      <c r="CC247" s="27"/>
      <c r="CD247" s="27"/>
      <c r="CE247" s="27"/>
      <c r="CF247" s="27"/>
      <c r="CG247" s="27"/>
      <c r="CH247" s="27"/>
      <c r="CI247" s="27"/>
      <c r="CJ247" s="27"/>
      <c r="CK247" s="27"/>
      <c r="CL247" s="27"/>
      <c r="CM247" s="27"/>
      <c r="CN247" s="27"/>
      <c r="CO247" s="27"/>
      <c r="CP247" s="27"/>
      <c r="CQ247" s="27"/>
      <c r="CR247" s="27"/>
      <c r="CS247" s="27"/>
      <c r="CT247" s="27"/>
      <c r="CU247" s="27"/>
      <c r="CV247" s="27"/>
      <c r="CW247" s="27"/>
      <c r="CX247" s="27"/>
      <c r="CY247" s="27"/>
      <c r="CZ247" s="27"/>
      <c r="DA247" s="27"/>
      <c r="DB247" s="27"/>
      <c r="DC247" s="27"/>
      <c r="DD247" s="27"/>
      <c r="DE247" s="27"/>
    </row>
    <row r="248" spans="1:109" x14ac:dyDescent="0.25">
      <c r="A248" s="27"/>
      <c r="B248" s="27"/>
      <c r="C248" s="52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  <c r="BZ248" s="27"/>
      <c r="CA248" s="27"/>
      <c r="CB248" s="27"/>
      <c r="CC248" s="27"/>
      <c r="CD248" s="27"/>
      <c r="CE248" s="27"/>
      <c r="CF248" s="27"/>
      <c r="CG248" s="27"/>
      <c r="CH248" s="27"/>
      <c r="CI248" s="27"/>
      <c r="CJ248" s="27"/>
      <c r="CK248" s="27"/>
      <c r="CL248" s="27"/>
      <c r="CM248" s="27"/>
      <c r="CN248" s="27"/>
      <c r="CO248" s="27"/>
      <c r="CP248" s="27"/>
      <c r="CQ248" s="27"/>
      <c r="CR248" s="27"/>
      <c r="CS248" s="27"/>
      <c r="CT248" s="27"/>
      <c r="CU248" s="27"/>
      <c r="CV248" s="27"/>
      <c r="CW248" s="27"/>
      <c r="CX248" s="27"/>
      <c r="CY248" s="27"/>
      <c r="CZ248" s="27"/>
      <c r="DA248" s="27"/>
      <c r="DB248" s="27"/>
      <c r="DC248" s="27"/>
      <c r="DD248" s="27"/>
      <c r="DE248" s="27"/>
    </row>
    <row r="249" spans="1:109" x14ac:dyDescent="0.25">
      <c r="A249" s="27"/>
      <c r="B249" s="27"/>
      <c r="C249" s="52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27"/>
      <c r="BY249" s="27"/>
      <c r="BZ249" s="27"/>
      <c r="CA249" s="27"/>
      <c r="CB249" s="27"/>
      <c r="CC249" s="27"/>
      <c r="CD249" s="27"/>
      <c r="CE249" s="27"/>
      <c r="CF249" s="27"/>
      <c r="CG249" s="27"/>
      <c r="CH249" s="27"/>
      <c r="CI249" s="27"/>
      <c r="CJ249" s="27"/>
      <c r="CK249" s="27"/>
      <c r="CL249" s="27"/>
      <c r="CM249" s="27"/>
      <c r="CN249" s="27"/>
      <c r="CO249" s="27"/>
      <c r="CP249" s="27"/>
      <c r="CQ249" s="27"/>
      <c r="CR249" s="27"/>
      <c r="CS249" s="27"/>
      <c r="CT249" s="27"/>
      <c r="CU249" s="27"/>
      <c r="CV249" s="27"/>
      <c r="CW249" s="27"/>
      <c r="CX249" s="27"/>
      <c r="CY249" s="27"/>
      <c r="CZ249" s="27"/>
      <c r="DA249" s="27"/>
      <c r="DB249" s="27"/>
      <c r="DC249" s="27"/>
      <c r="DD249" s="27"/>
      <c r="DE249" s="27"/>
    </row>
    <row r="250" spans="1:109" x14ac:dyDescent="0.25">
      <c r="A250" s="27"/>
      <c r="B250" s="27"/>
      <c r="C250" s="52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27"/>
      <c r="BU250" s="27"/>
      <c r="BV250" s="27"/>
      <c r="BW250" s="27"/>
      <c r="BX250" s="27"/>
      <c r="BY250" s="27"/>
      <c r="BZ250" s="27"/>
      <c r="CA250" s="27"/>
      <c r="CB250" s="27"/>
      <c r="CC250" s="27"/>
      <c r="CD250" s="27"/>
      <c r="CE250" s="27"/>
      <c r="CF250" s="27"/>
      <c r="CG250" s="27"/>
      <c r="CH250" s="27"/>
      <c r="CI250" s="27"/>
      <c r="CJ250" s="27"/>
      <c r="CK250" s="27"/>
      <c r="CL250" s="27"/>
      <c r="CM250" s="27"/>
      <c r="CN250" s="27"/>
      <c r="CO250" s="27"/>
      <c r="CP250" s="27"/>
      <c r="CQ250" s="27"/>
      <c r="CR250" s="27"/>
      <c r="CS250" s="27"/>
      <c r="CT250" s="27"/>
      <c r="CU250" s="27"/>
      <c r="CV250" s="27"/>
      <c r="CW250" s="27"/>
      <c r="CX250" s="27"/>
      <c r="CY250" s="27"/>
      <c r="CZ250" s="27"/>
      <c r="DA250" s="27"/>
      <c r="DB250" s="27"/>
      <c r="DC250" s="27"/>
      <c r="DD250" s="27"/>
      <c r="DE250" s="27"/>
    </row>
    <row r="251" spans="1:109" x14ac:dyDescent="0.25">
      <c r="A251" s="27"/>
      <c r="B251" s="27"/>
      <c r="C251" s="52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  <c r="BZ251" s="27"/>
      <c r="CA251" s="27"/>
      <c r="CB251" s="27"/>
      <c r="CC251" s="27"/>
      <c r="CD251" s="27"/>
      <c r="CE251" s="27"/>
      <c r="CF251" s="27"/>
      <c r="CG251" s="27"/>
      <c r="CH251" s="27"/>
      <c r="CI251" s="27"/>
      <c r="CJ251" s="27"/>
      <c r="CK251" s="27"/>
      <c r="CL251" s="27"/>
      <c r="CM251" s="27"/>
      <c r="CN251" s="27"/>
      <c r="CO251" s="27"/>
      <c r="CP251" s="27"/>
      <c r="CQ251" s="27"/>
      <c r="CR251" s="27"/>
      <c r="CS251" s="27"/>
      <c r="CT251" s="27"/>
      <c r="CU251" s="27"/>
      <c r="CV251" s="27"/>
      <c r="CW251" s="27"/>
      <c r="CX251" s="27"/>
      <c r="CY251" s="27"/>
      <c r="CZ251" s="27"/>
      <c r="DA251" s="27"/>
      <c r="DB251" s="27"/>
      <c r="DC251" s="27"/>
      <c r="DD251" s="27"/>
      <c r="DE251" s="27"/>
    </row>
    <row r="252" spans="1:109" x14ac:dyDescent="0.25">
      <c r="A252" s="27"/>
      <c r="B252" s="27"/>
      <c r="C252" s="52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27"/>
      <c r="BU252" s="27"/>
      <c r="BV252" s="27"/>
      <c r="BW252" s="27"/>
      <c r="BX252" s="27"/>
      <c r="BY252" s="27"/>
      <c r="BZ252" s="27"/>
      <c r="CA252" s="27"/>
      <c r="CB252" s="27"/>
      <c r="CC252" s="27"/>
      <c r="CD252" s="27"/>
      <c r="CE252" s="27"/>
      <c r="CF252" s="27"/>
      <c r="CG252" s="27"/>
      <c r="CH252" s="27"/>
      <c r="CI252" s="27"/>
      <c r="CJ252" s="27"/>
      <c r="CK252" s="27"/>
      <c r="CL252" s="27"/>
      <c r="CM252" s="27"/>
      <c r="CN252" s="27"/>
      <c r="CO252" s="27"/>
      <c r="CP252" s="27"/>
      <c r="CQ252" s="27"/>
      <c r="CR252" s="27"/>
      <c r="CS252" s="27"/>
      <c r="CT252" s="27"/>
      <c r="CU252" s="27"/>
      <c r="CV252" s="27"/>
      <c r="CW252" s="27"/>
      <c r="CX252" s="27"/>
      <c r="CY252" s="27"/>
      <c r="CZ252" s="27"/>
      <c r="DA252" s="27"/>
      <c r="DB252" s="27"/>
      <c r="DC252" s="27"/>
      <c r="DD252" s="27"/>
      <c r="DE252" s="27"/>
    </row>
    <row r="253" spans="1:109" x14ac:dyDescent="0.25">
      <c r="A253" s="27"/>
      <c r="B253" s="27"/>
      <c r="C253" s="52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  <c r="BZ253" s="27"/>
      <c r="CA253" s="27"/>
      <c r="CB253" s="27"/>
      <c r="CC253" s="27"/>
      <c r="CD253" s="27"/>
      <c r="CE253" s="27"/>
      <c r="CF253" s="27"/>
      <c r="CG253" s="27"/>
      <c r="CH253" s="27"/>
      <c r="CI253" s="27"/>
      <c r="CJ253" s="27"/>
      <c r="CK253" s="27"/>
      <c r="CL253" s="27"/>
      <c r="CM253" s="27"/>
      <c r="CN253" s="27"/>
      <c r="CO253" s="27"/>
      <c r="CP253" s="27"/>
      <c r="CQ253" s="27"/>
      <c r="CR253" s="27"/>
      <c r="CS253" s="27"/>
      <c r="CT253" s="27"/>
      <c r="CU253" s="27"/>
      <c r="CV253" s="27"/>
      <c r="CW253" s="27"/>
      <c r="CX253" s="27"/>
      <c r="CY253" s="27"/>
      <c r="CZ253" s="27"/>
      <c r="DA253" s="27"/>
      <c r="DB253" s="27"/>
      <c r="DC253" s="27"/>
      <c r="DD253" s="27"/>
      <c r="DE253" s="27"/>
    </row>
    <row r="254" spans="1:109" x14ac:dyDescent="0.25">
      <c r="A254" s="27"/>
      <c r="B254" s="27"/>
      <c r="C254" s="52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  <c r="BJ254" s="27"/>
      <c r="BK254" s="27"/>
      <c r="BL254" s="27"/>
      <c r="BM254" s="27"/>
      <c r="BN254" s="27"/>
      <c r="BO254" s="27"/>
      <c r="BP254" s="27"/>
      <c r="BQ254" s="27"/>
      <c r="BR254" s="27"/>
      <c r="BS254" s="27"/>
      <c r="BT254" s="27"/>
      <c r="BU254" s="27"/>
      <c r="BV254" s="27"/>
      <c r="BW254" s="27"/>
      <c r="BX254" s="27"/>
      <c r="BY254" s="27"/>
      <c r="BZ254" s="27"/>
      <c r="CA254" s="27"/>
      <c r="CB254" s="27"/>
      <c r="CC254" s="27"/>
      <c r="CD254" s="27"/>
      <c r="CE254" s="27"/>
      <c r="CF254" s="27"/>
      <c r="CG254" s="27"/>
      <c r="CH254" s="27"/>
      <c r="CI254" s="27"/>
      <c r="CJ254" s="27"/>
      <c r="CK254" s="27"/>
      <c r="CL254" s="27"/>
      <c r="CM254" s="27"/>
      <c r="CN254" s="27"/>
      <c r="CO254" s="27"/>
      <c r="CP254" s="27"/>
      <c r="CQ254" s="27"/>
      <c r="CR254" s="27"/>
      <c r="CS254" s="27"/>
      <c r="CT254" s="27"/>
      <c r="CU254" s="27"/>
      <c r="CV254" s="27"/>
      <c r="CW254" s="27"/>
      <c r="CX254" s="27"/>
      <c r="CY254" s="27"/>
      <c r="CZ254" s="27"/>
      <c r="DA254" s="27"/>
      <c r="DB254" s="27"/>
      <c r="DC254" s="27"/>
      <c r="DD254" s="27"/>
      <c r="DE254" s="27"/>
    </row>
    <row r="255" spans="1:109" x14ac:dyDescent="0.25">
      <c r="A255" s="27"/>
      <c r="B255" s="27"/>
      <c r="C255" s="52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27"/>
      <c r="CN255" s="27"/>
      <c r="CO255" s="27"/>
      <c r="CP255" s="27"/>
      <c r="CQ255" s="27"/>
      <c r="CR255" s="27"/>
      <c r="CS255" s="27"/>
      <c r="CT255" s="27"/>
      <c r="CU255" s="27"/>
      <c r="CV255" s="27"/>
      <c r="CW255" s="27"/>
      <c r="CX255" s="27"/>
      <c r="CY255" s="27"/>
      <c r="CZ255" s="27"/>
      <c r="DA255" s="27"/>
      <c r="DB255" s="27"/>
      <c r="DC255" s="27"/>
      <c r="DD255" s="27"/>
      <c r="DE255" s="27"/>
    </row>
    <row r="256" spans="1:109" x14ac:dyDescent="0.25">
      <c r="A256" s="27"/>
      <c r="B256" s="27"/>
      <c r="C256" s="52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  <c r="BZ256" s="27"/>
      <c r="CA256" s="27"/>
      <c r="CB256" s="27"/>
      <c r="CC256" s="27"/>
      <c r="CD256" s="27"/>
      <c r="CE256" s="27"/>
      <c r="CF256" s="27"/>
      <c r="CG256" s="27"/>
      <c r="CH256" s="27"/>
      <c r="CI256" s="27"/>
      <c r="CJ256" s="27"/>
      <c r="CK256" s="27"/>
      <c r="CL256" s="27"/>
      <c r="CM256" s="27"/>
      <c r="CN256" s="27"/>
      <c r="CO256" s="27"/>
      <c r="CP256" s="27"/>
      <c r="CQ256" s="27"/>
      <c r="CR256" s="27"/>
      <c r="CS256" s="27"/>
      <c r="CT256" s="27"/>
      <c r="CU256" s="27"/>
      <c r="CV256" s="27"/>
      <c r="CW256" s="27"/>
      <c r="CX256" s="27"/>
      <c r="CY256" s="27"/>
      <c r="CZ256" s="27"/>
      <c r="DA256" s="27"/>
      <c r="DB256" s="27"/>
      <c r="DC256" s="27"/>
      <c r="DD256" s="27"/>
      <c r="DE256" s="27"/>
    </row>
    <row r="257" spans="1:109" x14ac:dyDescent="0.25">
      <c r="A257" s="27"/>
      <c r="B257" s="27"/>
      <c r="C257" s="52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  <c r="BH257" s="27"/>
      <c r="BI257" s="27"/>
      <c r="BJ257" s="27"/>
      <c r="BK257" s="27"/>
      <c r="BL257" s="27"/>
      <c r="BM257" s="27"/>
      <c r="BN257" s="27"/>
      <c r="BO257" s="27"/>
      <c r="BP257" s="27"/>
      <c r="BQ257" s="27"/>
      <c r="BR257" s="27"/>
      <c r="BS257" s="27"/>
      <c r="BT257" s="27"/>
      <c r="BU257" s="27"/>
      <c r="BV257" s="27"/>
      <c r="BW257" s="27"/>
      <c r="BX257" s="27"/>
      <c r="BY257" s="27"/>
      <c r="BZ257" s="27"/>
      <c r="CA257" s="27"/>
      <c r="CB257" s="27"/>
      <c r="CC257" s="27"/>
      <c r="CD257" s="27"/>
      <c r="CE257" s="27"/>
      <c r="CF257" s="27"/>
      <c r="CG257" s="27"/>
      <c r="CH257" s="27"/>
      <c r="CI257" s="27"/>
      <c r="CJ257" s="27"/>
      <c r="CK257" s="27"/>
      <c r="CL257" s="27"/>
      <c r="CM257" s="27"/>
      <c r="CN257" s="27"/>
      <c r="CO257" s="27"/>
      <c r="CP257" s="27"/>
      <c r="CQ257" s="27"/>
      <c r="CR257" s="27"/>
      <c r="CS257" s="27"/>
      <c r="CT257" s="27"/>
      <c r="CU257" s="27"/>
      <c r="CV257" s="27"/>
      <c r="CW257" s="27"/>
      <c r="CX257" s="27"/>
      <c r="CY257" s="27"/>
      <c r="CZ257" s="27"/>
      <c r="DA257" s="27"/>
      <c r="DB257" s="27"/>
      <c r="DC257" s="27"/>
      <c r="DD257" s="27"/>
      <c r="DE257" s="27"/>
    </row>
    <row r="258" spans="1:109" x14ac:dyDescent="0.25">
      <c r="A258" s="27"/>
      <c r="B258" s="27"/>
      <c r="C258" s="52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  <c r="BH258" s="27"/>
      <c r="BI258" s="27"/>
      <c r="BJ258" s="27"/>
      <c r="BK258" s="27"/>
      <c r="BL258" s="27"/>
      <c r="BM258" s="27"/>
      <c r="BN258" s="27"/>
      <c r="BO258" s="27"/>
      <c r="BP258" s="27"/>
      <c r="BQ258" s="27"/>
      <c r="BR258" s="27"/>
      <c r="BS258" s="27"/>
      <c r="BT258" s="27"/>
      <c r="BU258" s="27"/>
      <c r="BV258" s="27"/>
      <c r="BW258" s="27"/>
      <c r="BX258" s="27"/>
      <c r="BY258" s="27"/>
      <c r="BZ258" s="27"/>
      <c r="CA258" s="27"/>
      <c r="CB258" s="27"/>
      <c r="CC258" s="27"/>
      <c r="CD258" s="27"/>
      <c r="CE258" s="27"/>
      <c r="CF258" s="27"/>
      <c r="CG258" s="27"/>
      <c r="CH258" s="27"/>
      <c r="CI258" s="27"/>
      <c r="CJ258" s="27"/>
      <c r="CK258" s="27"/>
      <c r="CL258" s="27"/>
      <c r="CM258" s="27"/>
      <c r="CN258" s="27"/>
      <c r="CO258" s="27"/>
      <c r="CP258" s="27"/>
      <c r="CQ258" s="27"/>
      <c r="CR258" s="27"/>
      <c r="CS258" s="27"/>
      <c r="CT258" s="27"/>
      <c r="CU258" s="27"/>
      <c r="CV258" s="27"/>
      <c r="CW258" s="27"/>
      <c r="CX258" s="27"/>
      <c r="CY258" s="27"/>
      <c r="CZ258" s="27"/>
      <c r="DA258" s="27"/>
      <c r="DB258" s="27"/>
      <c r="DC258" s="27"/>
      <c r="DD258" s="27"/>
      <c r="DE258" s="27"/>
    </row>
    <row r="259" spans="1:109" x14ac:dyDescent="0.25">
      <c r="A259" s="27"/>
      <c r="B259" s="27"/>
      <c r="C259" s="52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  <c r="BH259" s="27"/>
      <c r="BI259" s="27"/>
      <c r="BJ259" s="27"/>
      <c r="BK259" s="27"/>
      <c r="BL259" s="27"/>
      <c r="BM259" s="27"/>
      <c r="BN259" s="27"/>
      <c r="BO259" s="27"/>
      <c r="BP259" s="27"/>
      <c r="BQ259" s="27"/>
      <c r="BR259" s="27"/>
      <c r="BS259" s="27"/>
      <c r="BT259" s="27"/>
      <c r="BU259" s="27"/>
      <c r="BV259" s="27"/>
      <c r="BW259" s="27"/>
      <c r="BX259" s="27"/>
      <c r="BY259" s="27"/>
      <c r="BZ259" s="27"/>
      <c r="CA259" s="27"/>
      <c r="CB259" s="27"/>
      <c r="CC259" s="27"/>
      <c r="CD259" s="27"/>
      <c r="CE259" s="27"/>
      <c r="CF259" s="27"/>
      <c r="CG259" s="27"/>
      <c r="CH259" s="27"/>
      <c r="CI259" s="27"/>
      <c r="CJ259" s="27"/>
      <c r="CK259" s="27"/>
      <c r="CL259" s="27"/>
      <c r="CM259" s="27"/>
      <c r="CN259" s="27"/>
      <c r="CO259" s="27"/>
      <c r="CP259" s="27"/>
      <c r="CQ259" s="27"/>
      <c r="CR259" s="27"/>
      <c r="CS259" s="27"/>
      <c r="CT259" s="27"/>
      <c r="CU259" s="27"/>
      <c r="CV259" s="27"/>
      <c r="CW259" s="27"/>
      <c r="CX259" s="27"/>
      <c r="CY259" s="27"/>
      <c r="CZ259" s="27"/>
      <c r="DA259" s="27"/>
      <c r="DB259" s="27"/>
      <c r="DC259" s="27"/>
      <c r="DD259" s="27"/>
      <c r="DE259" s="27"/>
    </row>
    <row r="260" spans="1:109" x14ac:dyDescent="0.25">
      <c r="A260" s="27"/>
      <c r="B260" s="27"/>
      <c r="C260" s="52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  <c r="BH260" s="27"/>
      <c r="BI260" s="27"/>
      <c r="BJ260" s="27"/>
      <c r="BK260" s="27"/>
      <c r="BL260" s="27"/>
      <c r="BM260" s="27"/>
      <c r="BN260" s="27"/>
      <c r="BO260" s="27"/>
      <c r="BP260" s="27"/>
      <c r="BQ260" s="27"/>
      <c r="BR260" s="27"/>
      <c r="BS260" s="27"/>
      <c r="BT260" s="27"/>
      <c r="BU260" s="27"/>
      <c r="BV260" s="27"/>
      <c r="BW260" s="27"/>
      <c r="BX260" s="27"/>
      <c r="BY260" s="27"/>
      <c r="BZ260" s="27"/>
      <c r="CA260" s="27"/>
      <c r="CB260" s="27"/>
      <c r="CC260" s="27"/>
      <c r="CD260" s="27"/>
      <c r="CE260" s="27"/>
      <c r="CF260" s="27"/>
      <c r="CG260" s="27"/>
      <c r="CH260" s="27"/>
      <c r="CI260" s="27"/>
      <c r="CJ260" s="27"/>
      <c r="CK260" s="27"/>
      <c r="CL260" s="27"/>
      <c r="CM260" s="27"/>
      <c r="CN260" s="27"/>
      <c r="CO260" s="27"/>
      <c r="CP260" s="27"/>
      <c r="CQ260" s="27"/>
      <c r="CR260" s="27"/>
      <c r="CS260" s="27"/>
      <c r="CT260" s="27"/>
      <c r="CU260" s="27"/>
      <c r="CV260" s="27"/>
      <c r="CW260" s="27"/>
      <c r="CX260" s="27"/>
      <c r="CY260" s="27"/>
      <c r="CZ260" s="27"/>
      <c r="DA260" s="27"/>
      <c r="DB260" s="27"/>
      <c r="DC260" s="27"/>
      <c r="DD260" s="27"/>
      <c r="DE260" s="27"/>
    </row>
    <row r="261" spans="1:109" x14ac:dyDescent="0.25">
      <c r="A261" s="27"/>
      <c r="B261" s="27"/>
      <c r="C261" s="52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  <c r="BH261" s="27"/>
      <c r="BI261" s="27"/>
      <c r="BJ261" s="27"/>
      <c r="BK261" s="27"/>
      <c r="BL261" s="27"/>
      <c r="BM261" s="27"/>
      <c r="BN261" s="27"/>
      <c r="BO261" s="27"/>
      <c r="BP261" s="27"/>
      <c r="BQ261" s="27"/>
      <c r="BR261" s="27"/>
      <c r="BS261" s="27"/>
      <c r="BT261" s="27"/>
      <c r="BU261" s="27"/>
      <c r="BV261" s="27"/>
      <c r="BW261" s="27"/>
      <c r="BX261" s="27"/>
      <c r="BY261" s="27"/>
      <c r="BZ261" s="27"/>
      <c r="CA261" s="27"/>
      <c r="CB261" s="27"/>
      <c r="CC261" s="27"/>
      <c r="CD261" s="27"/>
      <c r="CE261" s="27"/>
      <c r="CF261" s="27"/>
      <c r="CG261" s="27"/>
      <c r="CH261" s="27"/>
      <c r="CI261" s="27"/>
      <c r="CJ261" s="27"/>
      <c r="CK261" s="27"/>
      <c r="CL261" s="27"/>
      <c r="CM261" s="27"/>
      <c r="CN261" s="27"/>
      <c r="CO261" s="27"/>
      <c r="CP261" s="27"/>
      <c r="CQ261" s="27"/>
      <c r="CR261" s="27"/>
      <c r="CS261" s="27"/>
      <c r="CT261" s="27"/>
      <c r="CU261" s="27"/>
      <c r="CV261" s="27"/>
      <c r="CW261" s="27"/>
      <c r="CX261" s="27"/>
      <c r="CY261" s="27"/>
      <c r="CZ261" s="27"/>
      <c r="DA261" s="27"/>
      <c r="DB261" s="27"/>
      <c r="DC261" s="27"/>
      <c r="DD261" s="27"/>
      <c r="DE261" s="27"/>
    </row>
    <row r="262" spans="1:109" x14ac:dyDescent="0.25">
      <c r="A262" s="27"/>
      <c r="B262" s="27"/>
      <c r="C262" s="52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  <c r="BH262" s="27"/>
      <c r="BI262" s="27"/>
      <c r="BJ262" s="27"/>
      <c r="BK262" s="27"/>
      <c r="BL262" s="27"/>
      <c r="BM262" s="27"/>
      <c r="BN262" s="27"/>
      <c r="BO262" s="27"/>
      <c r="BP262" s="27"/>
      <c r="BQ262" s="27"/>
      <c r="BR262" s="27"/>
      <c r="BS262" s="27"/>
      <c r="BT262" s="27"/>
      <c r="BU262" s="27"/>
      <c r="BV262" s="27"/>
      <c r="BW262" s="27"/>
      <c r="BX262" s="27"/>
      <c r="BY262" s="27"/>
      <c r="BZ262" s="27"/>
      <c r="CA262" s="27"/>
      <c r="CB262" s="27"/>
      <c r="CC262" s="27"/>
      <c r="CD262" s="27"/>
      <c r="CE262" s="27"/>
      <c r="CF262" s="27"/>
      <c r="CG262" s="27"/>
      <c r="CH262" s="27"/>
      <c r="CI262" s="27"/>
      <c r="CJ262" s="27"/>
      <c r="CK262" s="27"/>
      <c r="CL262" s="27"/>
      <c r="CM262" s="27"/>
      <c r="CN262" s="27"/>
      <c r="CO262" s="27"/>
      <c r="CP262" s="27"/>
      <c r="CQ262" s="27"/>
      <c r="CR262" s="27"/>
      <c r="CS262" s="27"/>
      <c r="CT262" s="27"/>
      <c r="CU262" s="27"/>
      <c r="CV262" s="27"/>
      <c r="CW262" s="27"/>
      <c r="CX262" s="27"/>
      <c r="CY262" s="27"/>
      <c r="CZ262" s="27"/>
      <c r="DA262" s="27"/>
      <c r="DB262" s="27"/>
      <c r="DC262" s="27"/>
      <c r="DD262" s="27"/>
      <c r="DE262" s="27"/>
    </row>
    <row r="263" spans="1:109" x14ac:dyDescent="0.25">
      <c r="A263" s="27"/>
      <c r="B263" s="27"/>
      <c r="C263" s="52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  <c r="BH263" s="27"/>
      <c r="BI263" s="27"/>
      <c r="BJ263" s="27"/>
      <c r="BK263" s="27"/>
      <c r="BL263" s="27"/>
      <c r="BM263" s="27"/>
      <c r="BN263" s="27"/>
      <c r="BO263" s="27"/>
      <c r="BP263" s="27"/>
      <c r="BQ263" s="27"/>
      <c r="BR263" s="27"/>
      <c r="BS263" s="27"/>
      <c r="BT263" s="27"/>
      <c r="BU263" s="27"/>
      <c r="BV263" s="27"/>
      <c r="BW263" s="27"/>
      <c r="BX263" s="27"/>
      <c r="BY263" s="27"/>
      <c r="BZ263" s="27"/>
      <c r="CA263" s="27"/>
      <c r="CB263" s="27"/>
      <c r="CC263" s="27"/>
      <c r="CD263" s="27"/>
      <c r="CE263" s="27"/>
      <c r="CF263" s="27"/>
      <c r="CG263" s="27"/>
      <c r="CH263" s="27"/>
      <c r="CI263" s="27"/>
      <c r="CJ263" s="27"/>
      <c r="CK263" s="27"/>
      <c r="CL263" s="27"/>
      <c r="CM263" s="27"/>
      <c r="CN263" s="27"/>
      <c r="CO263" s="27"/>
      <c r="CP263" s="27"/>
      <c r="CQ263" s="27"/>
      <c r="CR263" s="27"/>
      <c r="CS263" s="27"/>
      <c r="CT263" s="27"/>
      <c r="CU263" s="27"/>
      <c r="CV263" s="27"/>
      <c r="CW263" s="27"/>
      <c r="CX263" s="27"/>
      <c r="CY263" s="27"/>
      <c r="CZ263" s="27"/>
      <c r="DA263" s="27"/>
      <c r="DB263" s="27"/>
      <c r="DC263" s="27"/>
      <c r="DD263" s="27"/>
      <c r="DE263" s="27"/>
    </row>
    <row r="264" spans="1:109" x14ac:dyDescent="0.25">
      <c r="A264" s="27"/>
      <c r="B264" s="27"/>
      <c r="C264" s="52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  <c r="BH264" s="27"/>
      <c r="BI264" s="27"/>
      <c r="BJ264" s="27"/>
      <c r="BK264" s="27"/>
      <c r="BL264" s="27"/>
      <c r="BM264" s="27"/>
      <c r="BN264" s="27"/>
      <c r="BO264" s="27"/>
      <c r="BP264" s="27"/>
      <c r="BQ264" s="27"/>
      <c r="BR264" s="27"/>
      <c r="BS264" s="27"/>
      <c r="BT264" s="27"/>
      <c r="BU264" s="27"/>
      <c r="BV264" s="27"/>
      <c r="BW264" s="27"/>
      <c r="BX264" s="27"/>
      <c r="BY264" s="27"/>
      <c r="BZ264" s="27"/>
      <c r="CA264" s="27"/>
      <c r="CB264" s="27"/>
      <c r="CC264" s="27"/>
      <c r="CD264" s="27"/>
      <c r="CE264" s="27"/>
      <c r="CF264" s="27"/>
      <c r="CG264" s="27"/>
      <c r="CH264" s="27"/>
      <c r="CI264" s="27"/>
      <c r="CJ264" s="27"/>
      <c r="CK264" s="27"/>
      <c r="CL264" s="27"/>
      <c r="CM264" s="27"/>
      <c r="CN264" s="27"/>
      <c r="CO264" s="27"/>
      <c r="CP264" s="27"/>
      <c r="CQ264" s="27"/>
      <c r="CR264" s="27"/>
      <c r="CS264" s="27"/>
      <c r="CT264" s="27"/>
      <c r="CU264" s="27"/>
      <c r="CV264" s="27"/>
      <c r="CW264" s="27"/>
      <c r="CX264" s="27"/>
      <c r="CY264" s="27"/>
      <c r="CZ264" s="27"/>
      <c r="DA264" s="27"/>
      <c r="DB264" s="27"/>
      <c r="DC264" s="27"/>
      <c r="DD264" s="27"/>
      <c r="DE264" s="27"/>
    </row>
    <row r="265" spans="1:109" x14ac:dyDescent="0.25">
      <c r="A265" s="27"/>
      <c r="B265" s="27"/>
      <c r="C265" s="52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  <c r="BH265" s="27"/>
      <c r="BI265" s="27"/>
      <c r="BJ265" s="27"/>
      <c r="BK265" s="27"/>
      <c r="BL265" s="27"/>
      <c r="BM265" s="27"/>
      <c r="BN265" s="27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27"/>
      <c r="CC265" s="27"/>
      <c r="CD265" s="27"/>
      <c r="CE265" s="27"/>
      <c r="CF265" s="27"/>
      <c r="CG265" s="27"/>
      <c r="CH265" s="27"/>
      <c r="CI265" s="27"/>
      <c r="CJ265" s="27"/>
      <c r="CK265" s="27"/>
      <c r="CL265" s="27"/>
      <c r="CM265" s="27"/>
      <c r="CN265" s="27"/>
      <c r="CO265" s="27"/>
      <c r="CP265" s="27"/>
      <c r="CQ265" s="27"/>
      <c r="CR265" s="27"/>
      <c r="CS265" s="27"/>
      <c r="CT265" s="27"/>
      <c r="CU265" s="27"/>
      <c r="CV265" s="27"/>
      <c r="CW265" s="27"/>
      <c r="CX265" s="27"/>
      <c r="CY265" s="27"/>
      <c r="CZ265" s="27"/>
      <c r="DA265" s="27"/>
      <c r="DB265" s="27"/>
      <c r="DC265" s="27"/>
      <c r="DD265" s="27"/>
      <c r="DE265" s="27"/>
    </row>
    <row r="266" spans="1:109" x14ac:dyDescent="0.25">
      <c r="A266" s="27"/>
      <c r="B266" s="27"/>
      <c r="C266" s="52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  <c r="BH266" s="27"/>
      <c r="BI266" s="27"/>
      <c r="BJ266" s="27"/>
      <c r="BK266" s="27"/>
      <c r="BL266" s="27"/>
      <c r="BM266" s="27"/>
      <c r="BN266" s="27"/>
      <c r="BO266" s="27"/>
      <c r="BP266" s="27"/>
      <c r="BQ266" s="27"/>
      <c r="BR266" s="27"/>
      <c r="BS266" s="27"/>
      <c r="BT266" s="27"/>
      <c r="BU266" s="27"/>
      <c r="BV266" s="27"/>
      <c r="BW266" s="27"/>
      <c r="BX266" s="27"/>
      <c r="BY266" s="27"/>
      <c r="BZ266" s="27"/>
      <c r="CA266" s="27"/>
      <c r="CB266" s="27"/>
      <c r="CC266" s="27"/>
      <c r="CD266" s="27"/>
      <c r="CE266" s="27"/>
      <c r="CF266" s="27"/>
      <c r="CG266" s="27"/>
      <c r="CH266" s="27"/>
      <c r="CI266" s="27"/>
      <c r="CJ266" s="27"/>
      <c r="CK266" s="27"/>
      <c r="CL266" s="27"/>
      <c r="CM266" s="27"/>
      <c r="CN266" s="27"/>
      <c r="CO266" s="27"/>
      <c r="CP266" s="27"/>
      <c r="CQ266" s="27"/>
      <c r="CR266" s="27"/>
      <c r="CS266" s="27"/>
      <c r="CT266" s="27"/>
      <c r="CU266" s="27"/>
      <c r="CV266" s="27"/>
      <c r="CW266" s="27"/>
      <c r="CX266" s="27"/>
      <c r="CY266" s="27"/>
      <c r="CZ266" s="27"/>
      <c r="DA266" s="27"/>
      <c r="DB266" s="27"/>
      <c r="DC266" s="27"/>
      <c r="DD266" s="27"/>
      <c r="DE266" s="27"/>
    </row>
    <row r="267" spans="1:109" x14ac:dyDescent="0.25">
      <c r="A267" s="27"/>
      <c r="B267" s="27"/>
      <c r="C267" s="52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  <c r="BH267" s="27"/>
      <c r="BI267" s="27"/>
      <c r="BJ267" s="27"/>
      <c r="BK267" s="27"/>
      <c r="BL267" s="27"/>
      <c r="BM267" s="27"/>
      <c r="BN267" s="27"/>
      <c r="BO267" s="27"/>
      <c r="BP267" s="27"/>
      <c r="BQ267" s="27"/>
      <c r="BR267" s="27"/>
      <c r="BS267" s="27"/>
      <c r="BT267" s="27"/>
      <c r="BU267" s="27"/>
      <c r="BV267" s="27"/>
      <c r="BW267" s="27"/>
      <c r="BX267" s="27"/>
      <c r="BY267" s="27"/>
      <c r="BZ267" s="27"/>
      <c r="CA267" s="27"/>
      <c r="CB267" s="27"/>
      <c r="CC267" s="27"/>
      <c r="CD267" s="27"/>
      <c r="CE267" s="27"/>
      <c r="CF267" s="27"/>
      <c r="CG267" s="27"/>
      <c r="CH267" s="27"/>
      <c r="CI267" s="27"/>
      <c r="CJ267" s="27"/>
      <c r="CK267" s="27"/>
      <c r="CL267" s="27"/>
      <c r="CM267" s="27"/>
      <c r="CN267" s="27"/>
      <c r="CO267" s="27"/>
      <c r="CP267" s="27"/>
      <c r="CQ267" s="27"/>
      <c r="CR267" s="27"/>
      <c r="CS267" s="27"/>
      <c r="CT267" s="27"/>
      <c r="CU267" s="27"/>
      <c r="CV267" s="27"/>
      <c r="CW267" s="27"/>
      <c r="CX267" s="27"/>
      <c r="CY267" s="27"/>
      <c r="CZ267" s="27"/>
      <c r="DA267" s="27"/>
      <c r="DB267" s="27"/>
      <c r="DC267" s="27"/>
      <c r="DD267" s="27"/>
      <c r="DE267" s="27"/>
    </row>
    <row r="268" spans="1:109" x14ac:dyDescent="0.25">
      <c r="A268" s="27"/>
      <c r="B268" s="27"/>
      <c r="C268" s="52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  <c r="BH268" s="27"/>
      <c r="BI268" s="27"/>
      <c r="BJ268" s="27"/>
      <c r="BK268" s="27"/>
      <c r="BL268" s="27"/>
      <c r="BM268" s="27"/>
      <c r="BN268" s="27"/>
      <c r="BO268" s="27"/>
      <c r="BP268" s="27"/>
      <c r="BQ268" s="27"/>
      <c r="BR268" s="27"/>
      <c r="BS268" s="27"/>
      <c r="BT268" s="27"/>
      <c r="BU268" s="27"/>
      <c r="BV268" s="27"/>
      <c r="BW268" s="27"/>
      <c r="BX268" s="27"/>
      <c r="BY268" s="27"/>
      <c r="BZ268" s="27"/>
      <c r="CA268" s="27"/>
      <c r="CB268" s="27"/>
      <c r="CC268" s="27"/>
      <c r="CD268" s="27"/>
      <c r="CE268" s="27"/>
      <c r="CF268" s="27"/>
      <c r="CG268" s="27"/>
      <c r="CH268" s="27"/>
      <c r="CI268" s="27"/>
      <c r="CJ268" s="27"/>
      <c r="CK268" s="27"/>
      <c r="CL268" s="27"/>
      <c r="CM268" s="27"/>
      <c r="CN268" s="27"/>
      <c r="CO268" s="27"/>
      <c r="CP268" s="27"/>
      <c r="CQ268" s="27"/>
      <c r="CR268" s="27"/>
      <c r="CS268" s="27"/>
      <c r="CT268" s="27"/>
      <c r="CU268" s="27"/>
      <c r="CV268" s="27"/>
      <c r="CW268" s="27"/>
      <c r="CX268" s="27"/>
      <c r="CY268" s="27"/>
      <c r="CZ268" s="27"/>
      <c r="DA268" s="27"/>
      <c r="DB268" s="27"/>
      <c r="DC268" s="27"/>
      <c r="DD268" s="27"/>
      <c r="DE268" s="27"/>
    </row>
    <row r="269" spans="1:109" x14ac:dyDescent="0.25">
      <c r="A269" s="27"/>
      <c r="B269" s="27"/>
      <c r="C269" s="52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  <c r="BN269" s="27"/>
      <c r="BO269" s="27"/>
      <c r="BP269" s="27"/>
      <c r="BQ269" s="27"/>
      <c r="BR269" s="27"/>
      <c r="BS269" s="27"/>
      <c r="BT269" s="27"/>
      <c r="BU269" s="27"/>
      <c r="BV269" s="27"/>
      <c r="BW269" s="27"/>
      <c r="BX269" s="27"/>
      <c r="BY269" s="27"/>
      <c r="BZ269" s="27"/>
      <c r="CA269" s="27"/>
      <c r="CB269" s="27"/>
      <c r="CC269" s="27"/>
      <c r="CD269" s="27"/>
      <c r="CE269" s="27"/>
      <c r="CF269" s="27"/>
      <c r="CG269" s="27"/>
      <c r="CH269" s="27"/>
      <c r="CI269" s="27"/>
      <c r="CJ269" s="27"/>
      <c r="CK269" s="27"/>
      <c r="CL269" s="27"/>
      <c r="CM269" s="27"/>
      <c r="CN269" s="27"/>
      <c r="CO269" s="27"/>
      <c r="CP269" s="27"/>
      <c r="CQ269" s="27"/>
      <c r="CR269" s="27"/>
      <c r="CS269" s="27"/>
      <c r="CT269" s="27"/>
      <c r="CU269" s="27"/>
      <c r="CV269" s="27"/>
      <c r="CW269" s="27"/>
      <c r="CX269" s="27"/>
      <c r="CY269" s="27"/>
      <c r="CZ269" s="27"/>
      <c r="DA269" s="27"/>
      <c r="DB269" s="27"/>
      <c r="DC269" s="27"/>
      <c r="DD269" s="27"/>
      <c r="DE269" s="27"/>
    </row>
    <row r="270" spans="1:109" x14ac:dyDescent="0.25">
      <c r="A270" s="27"/>
      <c r="B270" s="27"/>
      <c r="C270" s="52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  <c r="BH270" s="27"/>
      <c r="BI270" s="27"/>
      <c r="BJ270" s="27"/>
      <c r="BK270" s="27"/>
      <c r="BL270" s="27"/>
      <c r="BM270" s="27"/>
      <c r="BN270" s="27"/>
      <c r="BO270" s="27"/>
      <c r="BP270" s="27"/>
      <c r="BQ270" s="27"/>
      <c r="BR270" s="27"/>
      <c r="BS270" s="27"/>
      <c r="BT270" s="27"/>
      <c r="BU270" s="27"/>
      <c r="BV270" s="27"/>
      <c r="BW270" s="27"/>
      <c r="BX270" s="27"/>
      <c r="BY270" s="27"/>
      <c r="BZ270" s="27"/>
      <c r="CA270" s="27"/>
      <c r="CB270" s="27"/>
      <c r="CC270" s="27"/>
      <c r="CD270" s="27"/>
      <c r="CE270" s="27"/>
      <c r="CF270" s="27"/>
      <c r="CG270" s="27"/>
      <c r="CH270" s="27"/>
      <c r="CI270" s="27"/>
      <c r="CJ270" s="27"/>
      <c r="CK270" s="27"/>
      <c r="CL270" s="27"/>
      <c r="CM270" s="27"/>
      <c r="CN270" s="27"/>
      <c r="CO270" s="27"/>
      <c r="CP270" s="27"/>
      <c r="CQ270" s="27"/>
      <c r="CR270" s="27"/>
      <c r="CS270" s="27"/>
      <c r="CT270" s="27"/>
      <c r="CU270" s="27"/>
      <c r="CV270" s="27"/>
      <c r="CW270" s="27"/>
      <c r="CX270" s="27"/>
      <c r="CY270" s="27"/>
      <c r="CZ270" s="27"/>
      <c r="DA270" s="27"/>
      <c r="DB270" s="27"/>
      <c r="DC270" s="27"/>
      <c r="DD270" s="27"/>
      <c r="DE270" s="27"/>
    </row>
    <row r="271" spans="1:109" x14ac:dyDescent="0.25">
      <c r="A271" s="27"/>
      <c r="B271" s="27"/>
      <c r="C271" s="52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7"/>
      <c r="BU271" s="27"/>
      <c r="BV271" s="27"/>
      <c r="BW271" s="27"/>
      <c r="BX271" s="27"/>
      <c r="BY271" s="27"/>
      <c r="BZ271" s="27"/>
      <c r="CA271" s="27"/>
      <c r="CB271" s="27"/>
      <c r="CC271" s="27"/>
      <c r="CD271" s="27"/>
      <c r="CE271" s="27"/>
      <c r="CF271" s="27"/>
      <c r="CG271" s="27"/>
      <c r="CH271" s="27"/>
      <c r="CI271" s="27"/>
      <c r="CJ271" s="27"/>
      <c r="CK271" s="27"/>
      <c r="CL271" s="27"/>
      <c r="CM271" s="27"/>
      <c r="CN271" s="27"/>
      <c r="CO271" s="27"/>
      <c r="CP271" s="27"/>
      <c r="CQ271" s="27"/>
      <c r="CR271" s="27"/>
      <c r="CS271" s="27"/>
      <c r="CT271" s="27"/>
      <c r="CU271" s="27"/>
      <c r="CV271" s="27"/>
      <c r="CW271" s="27"/>
      <c r="CX271" s="27"/>
      <c r="CY271" s="27"/>
      <c r="CZ271" s="27"/>
      <c r="DA271" s="27"/>
      <c r="DB271" s="27"/>
      <c r="DC271" s="27"/>
      <c r="DD271" s="27"/>
      <c r="DE271" s="27"/>
    </row>
    <row r="272" spans="1:109" x14ac:dyDescent="0.25">
      <c r="A272" s="27"/>
      <c r="B272" s="27"/>
      <c r="C272" s="52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  <c r="BH272" s="27"/>
      <c r="BI272" s="27"/>
      <c r="BJ272" s="27"/>
      <c r="BK272" s="27"/>
      <c r="BL272" s="27"/>
      <c r="BM272" s="27"/>
      <c r="BN272" s="27"/>
      <c r="BO272" s="27"/>
      <c r="BP272" s="27"/>
      <c r="BQ272" s="27"/>
      <c r="BR272" s="27"/>
      <c r="BS272" s="27"/>
      <c r="BT272" s="27"/>
      <c r="BU272" s="27"/>
      <c r="BV272" s="27"/>
      <c r="BW272" s="27"/>
      <c r="BX272" s="27"/>
      <c r="BY272" s="27"/>
      <c r="BZ272" s="27"/>
      <c r="CA272" s="27"/>
      <c r="CB272" s="27"/>
      <c r="CC272" s="27"/>
      <c r="CD272" s="27"/>
      <c r="CE272" s="27"/>
      <c r="CF272" s="27"/>
      <c r="CG272" s="27"/>
      <c r="CH272" s="27"/>
      <c r="CI272" s="27"/>
      <c r="CJ272" s="27"/>
      <c r="CK272" s="27"/>
      <c r="CL272" s="27"/>
      <c r="CM272" s="27"/>
      <c r="CN272" s="27"/>
      <c r="CO272" s="27"/>
      <c r="CP272" s="27"/>
      <c r="CQ272" s="27"/>
      <c r="CR272" s="27"/>
      <c r="CS272" s="27"/>
      <c r="CT272" s="27"/>
      <c r="CU272" s="27"/>
      <c r="CV272" s="27"/>
      <c r="CW272" s="27"/>
      <c r="CX272" s="27"/>
      <c r="CY272" s="27"/>
      <c r="CZ272" s="27"/>
      <c r="DA272" s="27"/>
      <c r="DB272" s="27"/>
      <c r="DC272" s="27"/>
      <c r="DD272" s="27"/>
      <c r="DE272" s="27"/>
    </row>
    <row r="273" spans="1:109" x14ac:dyDescent="0.25">
      <c r="A273" s="27"/>
      <c r="B273" s="27"/>
      <c r="C273" s="52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  <c r="BH273" s="27"/>
      <c r="BI273" s="27"/>
      <c r="BJ273" s="27"/>
      <c r="BK273" s="27"/>
      <c r="BL273" s="27"/>
      <c r="BM273" s="27"/>
      <c r="BN273" s="27"/>
      <c r="BO273" s="27"/>
      <c r="BP273" s="27"/>
      <c r="BQ273" s="27"/>
      <c r="BR273" s="27"/>
      <c r="BS273" s="27"/>
      <c r="BT273" s="27"/>
      <c r="BU273" s="27"/>
      <c r="BV273" s="27"/>
      <c r="BW273" s="27"/>
      <c r="BX273" s="27"/>
      <c r="BY273" s="27"/>
      <c r="BZ273" s="27"/>
      <c r="CA273" s="27"/>
      <c r="CB273" s="27"/>
      <c r="CC273" s="27"/>
      <c r="CD273" s="27"/>
      <c r="CE273" s="27"/>
      <c r="CF273" s="27"/>
      <c r="CG273" s="27"/>
      <c r="CH273" s="27"/>
      <c r="CI273" s="27"/>
      <c r="CJ273" s="27"/>
      <c r="CK273" s="27"/>
      <c r="CL273" s="27"/>
      <c r="CM273" s="27"/>
      <c r="CN273" s="27"/>
      <c r="CO273" s="27"/>
      <c r="CP273" s="27"/>
      <c r="CQ273" s="27"/>
      <c r="CR273" s="27"/>
      <c r="CS273" s="27"/>
      <c r="CT273" s="27"/>
      <c r="CU273" s="27"/>
      <c r="CV273" s="27"/>
      <c r="CW273" s="27"/>
      <c r="CX273" s="27"/>
      <c r="CY273" s="27"/>
      <c r="CZ273" s="27"/>
      <c r="DA273" s="27"/>
      <c r="DB273" s="27"/>
      <c r="DC273" s="27"/>
      <c r="DD273" s="27"/>
      <c r="DE273" s="27"/>
    </row>
    <row r="274" spans="1:109" x14ac:dyDescent="0.25">
      <c r="A274" s="27"/>
      <c r="B274" s="27"/>
      <c r="C274" s="52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27"/>
      <c r="BU274" s="27"/>
      <c r="BV274" s="27"/>
      <c r="BW274" s="27"/>
      <c r="BX274" s="27"/>
      <c r="BY274" s="27"/>
      <c r="BZ274" s="27"/>
      <c r="CA274" s="27"/>
      <c r="CB274" s="27"/>
      <c r="CC274" s="27"/>
      <c r="CD274" s="27"/>
      <c r="CE274" s="27"/>
      <c r="CF274" s="27"/>
      <c r="CG274" s="27"/>
      <c r="CH274" s="27"/>
      <c r="CI274" s="27"/>
      <c r="CJ274" s="27"/>
      <c r="CK274" s="27"/>
      <c r="CL274" s="27"/>
      <c r="CM274" s="27"/>
      <c r="CN274" s="27"/>
      <c r="CO274" s="27"/>
      <c r="CP274" s="27"/>
      <c r="CQ274" s="27"/>
      <c r="CR274" s="27"/>
      <c r="CS274" s="27"/>
      <c r="CT274" s="27"/>
      <c r="CU274" s="27"/>
      <c r="CV274" s="27"/>
      <c r="CW274" s="27"/>
      <c r="CX274" s="27"/>
      <c r="CY274" s="27"/>
      <c r="CZ274" s="27"/>
      <c r="DA274" s="27"/>
      <c r="DB274" s="27"/>
      <c r="DC274" s="27"/>
      <c r="DD274" s="27"/>
      <c r="DE274" s="27"/>
    </row>
    <row r="275" spans="1:109" x14ac:dyDescent="0.25">
      <c r="A275" s="27"/>
      <c r="B275" s="27"/>
      <c r="C275" s="52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  <c r="BH275" s="27"/>
      <c r="BI275" s="27"/>
      <c r="BJ275" s="27"/>
      <c r="BK275" s="27"/>
      <c r="BL275" s="27"/>
      <c r="BM275" s="27"/>
      <c r="BN275" s="27"/>
      <c r="BO275" s="27"/>
      <c r="BP275" s="27"/>
      <c r="BQ275" s="27"/>
      <c r="BR275" s="27"/>
      <c r="BS275" s="27"/>
      <c r="BT275" s="27"/>
      <c r="BU275" s="27"/>
      <c r="BV275" s="27"/>
      <c r="BW275" s="27"/>
      <c r="BX275" s="27"/>
      <c r="BY275" s="27"/>
      <c r="BZ275" s="27"/>
      <c r="CA275" s="27"/>
      <c r="CB275" s="27"/>
      <c r="CC275" s="27"/>
      <c r="CD275" s="27"/>
      <c r="CE275" s="27"/>
      <c r="CF275" s="27"/>
      <c r="CG275" s="27"/>
      <c r="CH275" s="27"/>
      <c r="CI275" s="27"/>
      <c r="CJ275" s="27"/>
      <c r="CK275" s="27"/>
      <c r="CL275" s="27"/>
      <c r="CM275" s="27"/>
      <c r="CN275" s="27"/>
      <c r="CO275" s="27"/>
      <c r="CP275" s="27"/>
      <c r="CQ275" s="27"/>
      <c r="CR275" s="27"/>
      <c r="CS275" s="27"/>
      <c r="CT275" s="27"/>
      <c r="CU275" s="27"/>
      <c r="CV275" s="27"/>
      <c r="CW275" s="27"/>
      <c r="CX275" s="27"/>
      <c r="CY275" s="27"/>
      <c r="CZ275" s="27"/>
      <c r="DA275" s="27"/>
      <c r="DB275" s="27"/>
      <c r="DC275" s="27"/>
      <c r="DD275" s="27"/>
      <c r="DE275" s="27"/>
    </row>
    <row r="276" spans="1:109" x14ac:dyDescent="0.25">
      <c r="A276" s="27"/>
      <c r="B276" s="27"/>
      <c r="C276" s="52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  <c r="BH276" s="27"/>
      <c r="BI276" s="27"/>
      <c r="BJ276" s="27"/>
      <c r="BK276" s="27"/>
      <c r="BL276" s="27"/>
      <c r="BM276" s="27"/>
      <c r="BN276" s="27"/>
      <c r="BO276" s="27"/>
      <c r="BP276" s="27"/>
      <c r="BQ276" s="27"/>
      <c r="BR276" s="27"/>
      <c r="BS276" s="27"/>
      <c r="BT276" s="27"/>
      <c r="BU276" s="27"/>
      <c r="BV276" s="27"/>
      <c r="BW276" s="27"/>
      <c r="BX276" s="27"/>
      <c r="BY276" s="27"/>
      <c r="BZ276" s="27"/>
      <c r="CA276" s="27"/>
      <c r="CB276" s="27"/>
      <c r="CC276" s="27"/>
      <c r="CD276" s="27"/>
      <c r="CE276" s="27"/>
      <c r="CF276" s="27"/>
      <c r="CG276" s="27"/>
      <c r="CH276" s="27"/>
      <c r="CI276" s="27"/>
      <c r="CJ276" s="27"/>
      <c r="CK276" s="27"/>
      <c r="CL276" s="27"/>
      <c r="CM276" s="27"/>
      <c r="CN276" s="27"/>
      <c r="CO276" s="27"/>
      <c r="CP276" s="27"/>
      <c r="CQ276" s="27"/>
      <c r="CR276" s="27"/>
      <c r="CS276" s="27"/>
      <c r="CT276" s="27"/>
      <c r="CU276" s="27"/>
      <c r="CV276" s="27"/>
      <c r="CW276" s="27"/>
      <c r="CX276" s="27"/>
      <c r="CY276" s="27"/>
      <c r="CZ276" s="27"/>
      <c r="DA276" s="27"/>
      <c r="DB276" s="27"/>
      <c r="DC276" s="27"/>
      <c r="DD276" s="27"/>
      <c r="DE276" s="27"/>
    </row>
    <row r="277" spans="1:109" x14ac:dyDescent="0.25">
      <c r="A277" s="27"/>
      <c r="B277" s="27"/>
      <c r="C277" s="52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  <c r="BH277" s="27"/>
      <c r="BI277" s="27"/>
      <c r="BJ277" s="27"/>
      <c r="BK277" s="27"/>
      <c r="BL277" s="27"/>
      <c r="BM277" s="27"/>
      <c r="BN277" s="27"/>
      <c r="BO277" s="27"/>
      <c r="BP277" s="27"/>
      <c r="BQ277" s="27"/>
      <c r="BR277" s="27"/>
      <c r="BS277" s="27"/>
      <c r="BT277" s="27"/>
      <c r="BU277" s="27"/>
      <c r="BV277" s="27"/>
      <c r="BW277" s="27"/>
      <c r="BX277" s="27"/>
      <c r="BY277" s="27"/>
      <c r="BZ277" s="27"/>
      <c r="CA277" s="27"/>
      <c r="CB277" s="27"/>
      <c r="CC277" s="27"/>
      <c r="CD277" s="27"/>
      <c r="CE277" s="27"/>
      <c r="CF277" s="27"/>
      <c r="CG277" s="27"/>
      <c r="CH277" s="27"/>
      <c r="CI277" s="27"/>
      <c r="CJ277" s="27"/>
      <c r="CK277" s="27"/>
      <c r="CL277" s="27"/>
      <c r="CM277" s="27"/>
      <c r="CN277" s="27"/>
      <c r="CO277" s="27"/>
      <c r="CP277" s="27"/>
      <c r="CQ277" s="27"/>
      <c r="CR277" s="27"/>
      <c r="CS277" s="27"/>
      <c r="CT277" s="27"/>
      <c r="CU277" s="27"/>
      <c r="CV277" s="27"/>
      <c r="CW277" s="27"/>
      <c r="CX277" s="27"/>
      <c r="CY277" s="27"/>
      <c r="CZ277" s="27"/>
      <c r="DA277" s="27"/>
      <c r="DB277" s="27"/>
      <c r="DC277" s="27"/>
      <c r="DD277" s="27"/>
      <c r="DE277" s="27"/>
    </row>
    <row r="278" spans="1:109" x14ac:dyDescent="0.25">
      <c r="A278" s="27"/>
      <c r="B278" s="27"/>
      <c r="C278" s="52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  <c r="BN278" s="27"/>
      <c r="BO278" s="27"/>
      <c r="BP278" s="27"/>
      <c r="BQ278" s="27"/>
      <c r="BR278" s="27"/>
      <c r="BS278" s="27"/>
      <c r="BT278" s="27"/>
      <c r="BU278" s="27"/>
      <c r="BV278" s="27"/>
      <c r="BW278" s="27"/>
      <c r="BX278" s="27"/>
      <c r="BY278" s="27"/>
      <c r="BZ278" s="27"/>
      <c r="CA278" s="27"/>
      <c r="CB278" s="27"/>
      <c r="CC278" s="27"/>
      <c r="CD278" s="27"/>
      <c r="CE278" s="27"/>
      <c r="CF278" s="27"/>
      <c r="CG278" s="27"/>
      <c r="CH278" s="27"/>
      <c r="CI278" s="27"/>
      <c r="CJ278" s="27"/>
      <c r="CK278" s="27"/>
      <c r="CL278" s="27"/>
      <c r="CM278" s="27"/>
      <c r="CN278" s="27"/>
      <c r="CO278" s="27"/>
      <c r="CP278" s="27"/>
      <c r="CQ278" s="27"/>
      <c r="CR278" s="27"/>
      <c r="CS278" s="27"/>
      <c r="CT278" s="27"/>
      <c r="CU278" s="27"/>
      <c r="CV278" s="27"/>
      <c r="CW278" s="27"/>
      <c r="CX278" s="27"/>
      <c r="CY278" s="27"/>
      <c r="CZ278" s="27"/>
      <c r="DA278" s="27"/>
      <c r="DB278" s="27"/>
      <c r="DC278" s="27"/>
      <c r="DD278" s="27"/>
      <c r="DE278" s="27"/>
    </row>
    <row r="279" spans="1:109" x14ac:dyDescent="0.25">
      <c r="A279" s="27"/>
      <c r="B279" s="27"/>
      <c r="C279" s="52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  <c r="BH279" s="27"/>
      <c r="BI279" s="27"/>
      <c r="BJ279" s="27"/>
      <c r="BK279" s="27"/>
      <c r="BL279" s="27"/>
      <c r="BM279" s="27"/>
      <c r="BN279" s="27"/>
      <c r="BO279" s="27"/>
      <c r="BP279" s="27"/>
      <c r="BQ279" s="27"/>
      <c r="BR279" s="27"/>
      <c r="BS279" s="27"/>
      <c r="BT279" s="27"/>
      <c r="BU279" s="27"/>
      <c r="BV279" s="27"/>
      <c r="BW279" s="27"/>
      <c r="BX279" s="27"/>
      <c r="BY279" s="27"/>
      <c r="BZ279" s="27"/>
      <c r="CA279" s="27"/>
      <c r="CB279" s="27"/>
      <c r="CC279" s="27"/>
      <c r="CD279" s="27"/>
      <c r="CE279" s="27"/>
      <c r="CF279" s="27"/>
      <c r="CG279" s="27"/>
      <c r="CH279" s="27"/>
      <c r="CI279" s="27"/>
      <c r="CJ279" s="27"/>
      <c r="CK279" s="27"/>
      <c r="CL279" s="27"/>
      <c r="CM279" s="27"/>
      <c r="CN279" s="27"/>
      <c r="CO279" s="27"/>
      <c r="CP279" s="27"/>
      <c r="CQ279" s="27"/>
      <c r="CR279" s="27"/>
      <c r="CS279" s="27"/>
      <c r="CT279" s="27"/>
      <c r="CU279" s="27"/>
      <c r="CV279" s="27"/>
      <c r="CW279" s="27"/>
      <c r="CX279" s="27"/>
      <c r="CY279" s="27"/>
      <c r="CZ279" s="27"/>
      <c r="DA279" s="27"/>
      <c r="DB279" s="27"/>
      <c r="DC279" s="27"/>
      <c r="DD279" s="27"/>
      <c r="DE279" s="27"/>
    </row>
    <row r="280" spans="1:109" x14ac:dyDescent="0.25">
      <c r="A280" s="27"/>
      <c r="B280" s="27"/>
      <c r="C280" s="52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P280" s="27"/>
      <c r="BQ280" s="27"/>
      <c r="BR280" s="27"/>
      <c r="BS280" s="27"/>
      <c r="BT280" s="27"/>
      <c r="BU280" s="27"/>
      <c r="BV280" s="27"/>
      <c r="BW280" s="27"/>
      <c r="BX280" s="27"/>
      <c r="BY280" s="27"/>
      <c r="BZ280" s="27"/>
      <c r="CA280" s="27"/>
      <c r="CB280" s="27"/>
      <c r="CC280" s="27"/>
      <c r="CD280" s="27"/>
      <c r="CE280" s="27"/>
      <c r="CF280" s="27"/>
      <c r="CG280" s="27"/>
      <c r="CH280" s="27"/>
      <c r="CI280" s="27"/>
      <c r="CJ280" s="27"/>
      <c r="CK280" s="27"/>
      <c r="CL280" s="27"/>
      <c r="CM280" s="27"/>
      <c r="CN280" s="27"/>
      <c r="CO280" s="27"/>
      <c r="CP280" s="27"/>
      <c r="CQ280" s="27"/>
      <c r="CR280" s="27"/>
      <c r="CS280" s="27"/>
      <c r="CT280" s="27"/>
      <c r="CU280" s="27"/>
      <c r="CV280" s="27"/>
      <c r="CW280" s="27"/>
      <c r="CX280" s="27"/>
      <c r="CY280" s="27"/>
      <c r="CZ280" s="27"/>
      <c r="DA280" s="27"/>
      <c r="DB280" s="27"/>
      <c r="DC280" s="27"/>
      <c r="DD280" s="27"/>
      <c r="DE280" s="27"/>
    </row>
    <row r="281" spans="1:109" x14ac:dyDescent="0.25">
      <c r="A281" s="27"/>
      <c r="B281" s="27"/>
      <c r="C281" s="52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  <c r="BH281" s="27"/>
      <c r="BI281" s="27"/>
      <c r="BJ281" s="27"/>
      <c r="BK281" s="27"/>
      <c r="BL281" s="27"/>
      <c r="BM281" s="27"/>
      <c r="BN281" s="27"/>
      <c r="BO281" s="27"/>
      <c r="BP281" s="27"/>
      <c r="BQ281" s="27"/>
      <c r="BR281" s="27"/>
      <c r="BS281" s="27"/>
      <c r="BT281" s="27"/>
      <c r="BU281" s="27"/>
      <c r="BV281" s="27"/>
      <c r="BW281" s="27"/>
      <c r="BX281" s="27"/>
      <c r="BY281" s="27"/>
      <c r="BZ281" s="27"/>
      <c r="CA281" s="27"/>
      <c r="CB281" s="27"/>
      <c r="CC281" s="27"/>
      <c r="CD281" s="27"/>
      <c r="CE281" s="27"/>
      <c r="CF281" s="27"/>
      <c r="CG281" s="27"/>
      <c r="CH281" s="27"/>
      <c r="CI281" s="27"/>
      <c r="CJ281" s="27"/>
      <c r="CK281" s="27"/>
      <c r="CL281" s="27"/>
      <c r="CM281" s="27"/>
      <c r="CN281" s="27"/>
      <c r="CO281" s="27"/>
      <c r="CP281" s="27"/>
      <c r="CQ281" s="27"/>
      <c r="CR281" s="27"/>
      <c r="CS281" s="27"/>
      <c r="CT281" s="27"/>
      <c r="CU281" s="27"/>
      <c r="CV281" s="27"/>
      <c r="CW281" s="27"/>
      <c r="CX281" s="27"/>
      <c r="CY281" s="27"/>
      <c r="CZ281" s="27"/>
      <c r="DA281" s="27"/>
      <c r="DB281" s="27"/>
      <c r="DC281" s="27"/>
      <c r="DD281" s="27"/>
      <c r="DE281" s="27"/>
    </row>
    <row r="282" spans="1:109" x14ac:dyDescent="0.25">
      <c r="A282" s="27"/>
      <c r="B282" s="27"/>
      <c r="C282" s="52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  <c r="BH282" s="27"/>
      <c r="BI282" s="27"/>
      <c r="BJ282" s="27"/>
      <c r="BK282" s="27"/>
      <c r="BL282" s="27"/>
      <c r="BM282" s="27"/>
      <c r="BN282" s="27"/>
      <c r="BO282" s="27"/>
      <c r="BP282" s="27"/>
      <c r="BQ282" s="27"/>
      <c r="BR282" s="27"/>
      <c r="BS282" s="27"/>
      <c r="BT282" s="27"/>
      <c r="BU282" s="27"/>
      <c r="BV282" s="27"/>
      <c r="BW282" s="27"/>
      <c r="BX282" s="27"/>
      <c r="BY282" s="27"/>
      <c r="BZ282" s="27"/>
      <c r="CA282" s="27"/>
      <c r="CB282" s="27"/>
      <c r="CC282" s="27"/>
      <c r="CD282" s="27"/>
      <c r="CE282" s="27"/>
      <c r="CF282" s="27"/>
      <c r="CG282" s="27"/>
      <c r="CH282" s="27"/>
      <c r="CI282" s="27"/>
      <c r="CJ282" s="27"/>
      <c r="CK282" s="27"/>
      <c r="CL282" s="27"/>
      <c r="CM282" s="27"/>
      <c r="CN282" s="27"/>
      <c r="CO282" s="27"/>
      <c r="CP282" s="27"/>
      <c r="CQ282" s="27"/>
      <c r="CR282" s="27"/>
      <c r="CS282" s="27"/>
      <c r="CT282" s="27"/>
      <c r="CU282" s="27"/>
      <c r="CV282" s="27"/>
      <c r="CW282" s="27"/>
      <c r="CX282" s="27"/>
      <c r="CY282" s="27"/>
      <c r="CZ282" s="27"/>
      <c r="DA282" s="27"/>
      <c r="DB282" s="27"/>
      <c r="DC282" s="27"/>
      <c r="DD282" s="27"/>
      <c r="DE282" s="27"/>
    </row>
    <row r="283" spans="1:109" x14ac:dyDescent="0.25">
      <c r="A283" s="27"/>
      <c r="B283" s="27"/>
      <c r="C283" s="52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  <c r="BH283" s="27"/>
      <c r="BI283" s="27"/>
      <c r="BJ283" s="27"/>
      <c r="BK283" s="27"/>
      <c r="BL283" s="27"/>
      <c r="BM283" s="27"/>
      <c r="BN283" s="27"/>
      <c r="BO283" s="27"/>
      <c r="BP283" s="27"/>
      <c r="BQ283" s="27"/>
      <c r="BR283" s="27"/>
      <c r="BS283" s="27"/>
      <c r="BT283" s="27"/>
      <c r="BU283" s="27"/>
      <c r="BV283" s="27"/>
      <c r="BW283" s="27"/>
      <c r="BX283" s="27"/>
      <c r="BY283" s="27"/>
      <c r="BZ283" s="27"/>
      <c r="CA283" s="27"/>
      <c r="CB283" s="27"/>
      <c r="CC283" s="27"/>
      <c r="CD283" s="27"/>
      <c r="CE283" s="27"/>
      <c r="CF283" s="27"/>
      <c r="CG283" s="27"/>
      <c r="CH283" s="27"/>
      <c r="CI283" s="27"/>
      <c r="CJ283" s="27"/>
      <c r="CK283" s="27"/>
      <c r="CL283" s="27"/>
      <c r="CM283" s="27"/>
      <c r="CN283" s="27"/>
      <c r="CO283" s="27"/>
      <c r="CP283" s="27"/>
      <c r="CQ283" s="27"/>
      <c r="CR283" s="27"/>
      <c r="CS283" s="27"/>
      <c r="CT283" s="27"/>
      <c r="CU283" s="27"/>
      <c r="CV283" s="27"/>
      <c r="CW283" s="27"/>
      <c r="CX283" s="27"/>
      <c r="CY283" s="27"/>
      <c r="CZ283" s="27"/>
      <c r="DA283" s="27"/>
      <c r="DB283" s="27"/>
      <c r="DC283" s="27"/>
      <c r="DD283" s="27"/>
      <c r="DE283" s="27"/>
    </row>
    <row r="284" spans="1:109" x14ac:dyDescent="0.25">
      <c r="A284" s="27"/>
      <c r="B284" s="27"/>
      <c r="C284" s="52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  <c r="BH284" s="27"/>
      <c r="BI284" s="27"/>
      <c r="BJ284" s="27"/>
      <c r="BK284" s="27"/>
      <c r="BL284" s="27"/>
      <c r="BM284" s="27"/>
      <c r="BN284" s="27"/>
      <c r="BO284" s="27"/>
      <c r="BP284" s="27"/>
      <c r="BQ284" s="27"/>
      <c r="BR284" s="27"/>
      <c r="BS284" s="27"/>
      <c r="BT284" s="27"/>
      <c r="BU284" s="27"/>
      <c r="BV284" s="27"/>
      <c r="BW284" s="27"/>
      <c r="BX284" s="27"/>
      <c r="BY284" s="27"/>
      <c r="BZ284" s="27"/>
      <c r="CA284" s="27"/>
      <c r="CB284" s="27"/>
      <c r="CC284" s="27"/>
      <c r="CD284" s="27"/>
      <c r="CE284" s="27"/>
      <c r="CF284" s="27"/>
      <c r="CG284" s="27"/>
      <c r="CH284" s="27"/>
      <c r="CI284" s="27"/>
      <c r="CJ284" s="27"/>
      <c r="CK284" s="27"/>
      <c r="CL284" s="27"/>
      <c r="CM284" s="27"/>
      <c r="CN284" s="27"/>
      <c r="CO284" s="27"/>
      <c r="CP284" s="27"/>
      <c r="CQ284" s="27"/>
      <c r="CR284" s="27"/>
      <c r="CS284" s="27"/>
      <c r="CT284" s="27"/>
      <c r="CU284" s="27"/>
      <c r="CV284" s="27"/>
      <c r="CW284" s="27"/>
      <c r="CX284" s="27"/>
      <c r="CY284" s="27"/>
      <c r="CZ284" s="27"/>
      <c r="DA284" s="27"/>
      <c r="DB284" s="27"/>
      <c r="DC284" s="27"/>
      <c r="DD284" s="27"/>
      <c r="DE284" s="27"/>
    </row>
    <row r="285" spans="1:109" x14ac:dyDescent="0.25">
      <c r="A285" s="27"/>
      <c r="B285" s="27"/>
      <c r="C285" s="52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  <c r="BH285" s="27"/>
      <c r="BI285" s="27"/>
      <c r="BJ285" s="27"/>
      <c r="BK285" s="27"/>
      <c r="BL285" s="27"/>
      <c r="BM285" s="27"/>
      <c r="BN285" s="27"/>
      <c r="BO285" s="27"/>
      <c r="BP285" s="27"/>
      <c r="BQ285" s="27"/>
      <c r="BR285" s="27"/>
      <c r="BS285" s="27"/>
      <c r="BT285" s="27"/>
      <c r="BU285" s="27"/>
      <c r="BV285" s="27"/>
      <c r="BW285" s="27"/>
      <c r="BX285" s="27"/>
      <c r="BY285" s="27"/>
      <c r="BZ285" s="27"/>
      <c r="CA285" s="27"/>
      <c r="CB285" s="27"/>
      <c r="CC285" s="27"/>
      <c r="CD285" s="27"/>
      <c r="CE285" s="27"/>
      <c r="CF285" s="27"/>
      <c r="CG285" s="27"/>
      <c r="CH285" s="27"/>
      <c r="CI285" s="27"/>
      <c r="CJ285" s="27"/>
      <c r="CK285" s="27"/>
      <c r="CL285" s="27"/>
      <c r="CM285" s="27"/>
      <c r="CN285" s="27"/>
      <c r="CO285" s="27"/>
      <c r="CP285" s="27"/>
      <c r="CQ285" s="27"/>
      <c r="CR285" s="27"/>
      <c r="CS285" s="27"/>
      <c r="CT285" s="27"/>
      <c r="CU285" s="27"/>
      <c r="CV285" s="27"/>
      <c r="CW285" s="27"/>
      <c r="CX285" s="27"/>
      <c r="CY285" s="27"/>
      <c r="CZ285" s="27"/>
      <c r="DA285" s="27"/>
      <c r="DB285" s="27"/>
      <c r="DC285" s="27"/>
      <c r="DD285" s="27"/>
      <c r="DE285" s="27"/>
    </row>
    <row r="286" spans="1:109" x14ac:dyDescent="0.25">
      <c r="A286" s="27"/>
      <c r="B286" s="27"/>
      <c r="C286" s="52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  <c r="BH286" s="27"/>
      <c r="BI286" s="27"/>
      <c r="BJ286" s="27"/>
      <c r="BK286" s="27"/>
      <c r="BL286" s="27"/>
      <c r="BM286" s="27"/>
      <c r="BN286" s="27"/>
      <c r="BO286" s="27"/>
      <c r="BP286" s="27"/>
      <c r="BQ286" s="27"/>
      <c r="BR286" s="27"/>
      <c r="BS286" s="27"/>
      <c r="BT286" s="27"/>
      <c r="BU286" s="27"/>
      <c r="BV286" s="27"/>
      <c r="BW286" s="27"/>
      <c r="BX286" s="27"/>
      <c r="BY286" s="27"/>
      <c r="BZ286" s="27"/>
      <c r="CA286" s="27"/>
      <c r="CB286" s="27"/>
      <c r="CC286" s="27"/>
      <c r="CD286" s="27"/>
      <c r="CE286" s="27"/>
      <c r="CF286" s="27"/>
      <c r="CG286" s="27"/>
      <c r="CH286" s="27"/>
      <c r="CI286" s="27"/>
      <c r="CJ286" s="27"/>
      <c r="CK286" s="27"/>
      <c r="CL286" s="27"/>
      <c r="CM286" s="27"/>
      <c r="CN286" s="27"/>
      <c r="CO286" s="27"/>
      <c r="CP286" s="27"/>
      <c r="CQ286" s="27"/>
      <c r="CR286" s="27"/>
      <c r="CS286" s="27"/>
      <c r="CT286" s="27"/>
      <c r="CU286" s="27"/>
      <c r="CV286" s="27"/>
      <c r="CW286" s="27"/>
      <c r="CX286" s="27"/>
      <c r="CY286" s="27"/>
      <c r="CZ286" s="27"/>
      <c r="DA286" s="27"/>
      <c r="DB286" s="27"/>
      <c r="DC286" s="27"/>
      <c r="DD286" s="27"/>
      <c r="DE286" s="27"/>
    </row>
    <row r="287" spans="1:109" x14ac:dyDescent="0.25">
      <c r="A287" s="27"/>
      <c r="B287" s="27"/>
      <c r="C287" s="52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  <c r="BH287" s="27"/>
      <c r="BI287" s="27"/>
      <c r="BJ287" s="27"/>
      <c r="BK287" s="27"/>
      <c r="BL287" s="27"/>
      <c r="BM287" s="27"/>
      <c r="BN287" s="27"/>
      <c r="BO287" s="27"/>
      <c r="BP287" s="27"/>
      <c r="BQ287" s="27"/>
      <c r="BR287" s="27"/>
      <c r="BS287" s="27"/>
      <c r="BT287" s="27"/>
      <c r="BU287" s="27"/>
      <c r="BV287" s="27"/>
      <c r="BW287" s="27"/>
      <c r="BX287" s="27"/>
      <c r="BY287" s="27"/>
      <c r="BZ287" s="27"/>
      <c r="CA287" s="27"/>
      <c r="CB287" s="27"/>
      <c r="CC287" s="27"/>
      <c r="CD287" s="27"/>
      <c r="CE287" s="27"/>
      <c r="CF287" s="27"/>
      <c r="CG287" s="27"/>
      <c r="CH287" s="27"/>
      <c r="CI287" s="27"/>
      <c r="CJ287" s="27"/>
      <c r="CK287" s="27"/>
      <c r="CL287" s="27"/>
      <c r="CM287" s="27"/>
      <c r="CN287" s="27"/>
      <c r="CO287" s="27"/>
      <c r="CP287" s="27"/>
      <c r="CQ287" s="27"/>
      <c r="CR287" s="27"/>
      <c r="CS287" s="27"/>
      <c r="CT287" s="27"/>
      <c r="CU287" s="27"/>
      <c r="CV287" s="27"/>
      <c r="CW287" s="27"/>
      <c r="CX287" s="27"/>
      <c r="CY287" s="27"/>
      <c r="CZ287" s="27"/>
      <c r="DA287" s="27"/>
      <c r="DB287" s="27"/>
      <c r="DC287" s="27"/>
      <c r="DD287" s="27"/>
      <c r="DE287" s="27"/>
    </row>
    <row r="288" spans="1:109" x14ac:dyDescent="0.25">
      <c r="A288" s="27"/>
      <c r="B288" s="27"/>
      <c r="C288" s="52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  <c r="BH288" s="27"/>
      <c r="BI288" s="27"/>
      <c r="BJ288" s="27"/>
      <c r="BK288" s="27"/>
      <c r="BL288" s="27"/>
      <c r="BM288" s="27"/>
      <c r="BN288" s="27"/>
      <c r="BO288" s="27"/>
      <c r="BP288" s="27"/>
      <c r="BQ288" s="27"/>
      <c r="BR288" s="27"/>
      <c r="BS288" s="27"/>
      <c r="BT288" s="27"/>
      <c r="BU288" s="27"/>
      <c r="BV288" s="27"/>
      <c r="BW288" s="27"/>
      <c r="BX288" s="27"/>
      <c r="BY288" s="27"/>
      <c r="BZ288" s="27"/>
      <c r="CA288" s="27"/>
      <c r="CB288" s="27"/>
      <c r="CC288" s="27"/>
      <c r="CD288" s="27"/>
      <c r="CE288" s="27"/>
      <c r="CF288" s="27"/>
      <c r="CG288" s="27"/>
      <c r="CH288" s="27"/>
      <c r="CI288" s="27"/>
      <c r="CJ288" s="27"/>
      <c r="CK288" s="27"/>
      <c r="CL288" s="27"/>
      <c r="CM288" s="27"/>
      <c r="CN288" s="27"/>
      <c r="CO288" s="27"/>
      <c r="CP288" s="27"/>
      <c r="CQ288" s="27"/>
      <c r="CR288" s="27"/>
      <c r="CS288" s="27"/>
      <c r="CT288" s="27"/>
      <c r="CU288" s="27"/>
      <c r="CV288" s="27"/>
      <c r="CW288" s="27"/>
      <c r="CX288" s="27"/>
      <c r="CY288" s="27"/>
      <c r="CZ288" s="27"/>
      <c r="DA288" s="27"/>
      <c r="DB288" s="27"/>
      <c r="DC288" s="27"/>
      <c r="DD288" s="27"/>
      <c r="DE288" s="27"/>
    </row>
    <row r="289" spans="1:109" x14ac:dyDescent="0.25">
      <c r="A289" s="27"/>
      <c r="B289" s="27"/>
      <c r="C289" s="52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  <c r="BH289" s="27"/>
      <c r="BI289" s="27"/>
      <c r="BJ289" s="27"/>
      <c r="BK289" s="27"/>
      <c r="BL289" s="27"/>
      <c r="BM289" s="27"/>
      <c r="BN289" s="27"/>
      <c r="BO289" s="27"/>
      <c r="BP289" s="27"/>
      <c r="BQ289" s="27"/>
      <c r="BR289" s="27"/>
      <c r="BS289" s="27"/>
      <c r="BT289" s="27"/>
      <c r="BU289" s="27"/>
      <c r="BV289" s="27"/>
      <c r="BW289" s="27"/>
      <c r="BX289" s="27"/>
      <c r="BY289" s="27"/>
      <c r="BZ289" s="27"/>
      <c r="CA289" s="27"/>
      <c r="CB289" s="27"/>
      <c r="CC289" s="27"/>
      <c r="CD289" s="27"/>
      <c r="CE289" s="27"/>
      <c r="CF289" s="27"/>
      <c r="CG289" s="27"/>
      <c r="CH289" s="27"/>
      <c r="CI289" s="27"/>
      <c r="CJ289" s="27"/>
      <c r="CK289" s="27"/>
      <c r="CL289" s="27"/>
      <c r="CM289" s="27"/>
      <c r="CN289" s="27"/>
      <c r="CO289" s="27"/>
      <c r="CP289" s="27"/>
      <c r="CQ289" s="27"/>
      <c r="CR289" s="27"/>
      <c r="CS289" s="27"/>
      <c r="CT289" s="27"/>
      <c r="CU289" s="27"/>
      <c r="CV289" s="27"/>
      <c r="CW289" s="27"/>
      <c r="CX289" s="27"/>
      <c r="CY289" s="27"/>
      <c r="CZ289" s="27"/>
      <c r="DA289" s="27"/>
      <c r="DB289" s="27"/>
      <c r="DC289" s="27"/>
      <c r="DD289" s="27"/>
      <c r="DE289" s="27"/>
    </row>
    <row r="290" spans="1:109" x14ac:dyDescent="0.25">
      <c r="A290" s="27"/>
      <c r="B290" s="27"/>
      <c r="C290" s="52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  <c r="BH290" s="27"/>
      <c r="BI290" s="27"/>
      <c r="BJ290" s="27"/>
      <c r="BK290" s="27"/>
      <c r="BL290" s="27"/>
      <c r="BM290" s="27"/>
      <c r="BN290" s="27"/>
      <c r="BO290" s="27"/>
      <c r="BP290" s="27"/>
      <c r="BQ290" s="27"/>
      <c r="BR290" s="27"/>
      <c r="BS290" s="27"/>
      <c r="BT290" s="27"/>
      <c r="BU290" s="27"/>
      <c r="BV290" s="27"/>
      <c r="BW290" s="27"/>
      <c r="BX290" s="27"/>
      <c r="BY290" s="27"/>
      <c r="BZ290" s="27"/>
      <c r="CA290" s="27"/>
      <c r="CB290" s="27"/>
      <c r="CC290" s="27"/>
      <c r="CD290" s="27"/>
      <c r="CE290" s="27"/>
      <c r="CF290" s="27"/>
      <c r="CG290" s="27"/>
      <c r="CH290" s="27"/>
      <c r="CI290" s="27"/>
      <c r="CJ290" s="27"/>
      <c r="CK290" s="27"/>
      <c r="CL290" s="27"/>
      <c r="CM290" s="27"/>
      <c r="CN290" s="27"/>
      <c r="CO290" s="27"/>
      <c r="CP290" s="27"/>
      <c r="CQ290" s="27"/>
      <c r="CR290" s="27"/>
      <c r="CS290" s="27"/>
      <c r="CT290" s="27"/>
      <c r="CU290" s="27"/>
      <c r="CV290" s="27"/>
      <c r="CW290" s="27"/>
      <c r="CX290" s="27"/>
      <c r="CY290" s="27"/>
      <c r="CZ290" s="27"/>
      <c r="DA290" s="27"/>
      <c r="DB290" s="27"/>
      <c r="DC290" s="27"/>
      <c r="DD290" s="27"/>
      <c r="DE290" s="27"/>
    </row>
    <row r="291" spans="1:109" x14ac:dyDescent="0.25">
      <c r="A291" s="27"/>
      <c r="B291" s="27"/>
      <c r="C291" s="52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  <c r="BH291" s="27"/>
      <c r="BI291" s="27"/>
      <c r="BJ291" s="27"/>
      <c r="BK291" s="27"/>
      <c r="BL291" s="27"/>
      <c r="BM291" s="27"/>
      <c r="BN291" s="27"/>
      <c r="BO291" s="27"/>
      <c r="BP291" s="27"/>
      <c r="BQ291" s="27"/>
      <c r="BR291" s="27"/>
      <c r="BS291" s="27"/>
      <c r="BT291" s="27"/>
      <c r="BU291" s="27"/>
      <c r="BV291" s="27"/>
      <c r="BW291" s="27"/>
      <c r="BX291" s="27"/>
      <c r="BY291" s="27"/>
      <c r="BZ291" s="27"/>
      <c r="CA291" s="27"/>
      <c r="CB291" s="27"/>
      <c r="CC291" s="27"/>
      <c r="CD291" s="27"/>
      <c r="CE291" s="27"/>
      <c r="CF291" s="27"/>
      <c r="CG291" s="27"/>
      <c r="CH291" s="27"/>
      <c r="CI291" s="27"/>
      <c r="CJ291" s="27"/>
      <c r="CK291" s="27"/>
      <c r="CL291" s="27"/>
      <c r="CM291" s="27"/>
      <c r="CN291" s="27"/>
      <c r="CO291" s="27"/>
      <c r="CP291" s="27"/>
      <c r="CQ291" s="27"/>
      <c r="CR291" s="27"/>
      <c r="CS291" s="27"/>
      <c r="CT291" s="27"/>
      <c r="CU291" s="27"/>
      <c r="CV291" s="27"/>
      <c r="CW291" s="27"/>
      <c r="CX291" s="27"/>
      <c r="CY291" s="27"/>
      <c r="CZ291" s="27"/>
      <c r="DA291" s="27"/>
      <c r="DB291" s="27"/>
      <c r="DC291" s="27"/>
      <c r="DD291" s="27"/>
      <c r="DE291" s="27"/>
    </row>
    <row r="292" spans="1:109" x14ac:dyDescent="0.25">
      <c r="A292" s="27"/>
      <c r="B292" s="27"/>
      <c r="C292" s="52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  <c r="BH292" s="27"/>
      <c r="BI292" s="27"/>
      <c r="BJ292" s="27"/>
      <c r="BK292" s="27"/>
      <c r="BL292" s="27"/>
      <c r="BM292" s="27"/>
      <c r="BN292" s="27"/>
      <c r="BO292" s="27"/>
      <c r="BP292" s="27"/>
      <c r="BQ292" s="27"/>
      <c r="BR292" s="27"/>
      <c r="BS292" s="27"/>
      <c r="BT292" s="27"/>
      <c r="BU292" s="27"/>
      <c r="BV292" s="27"/>
      <c r="BW292" s="27"/>
      <c r="BX292" s="27"/>
      <c r="BY292" s="27"/>
      <c r="BZ292" s="27"/>
      <c r="CA292" s="27"/>
      <c r="CB292" s="27"/>
      <c r="CC292" s="27"/>
      <c r="CD292" s="27"/>
      <c r="CE292" s="27"/>
      <c r="CF292" s="27"/>
      <c r="CG292" s="27"/>
      <c r="CH292" s="27"/>
      <c r="CI292" s="27"/>
      <c r="CJ292" s="27"/>
      <c r="CK292" s="27"/>
      <c r="CL292" s="27"/>
      <c r="CM292" s="27"/>
      <c r="CN292" s="27"/>
      <c r="CO292" s="27"/>
      <c r="CP292" s="27"/>
      <c r="CQ292" s="27"/>
      <c r="CR292" s="27"/>
      <c r="CS292" s="27"/>
      <c r="CT292" s="27"/>
      <c r="CU292" s="27"/>
      <c r="CV292" s="27"/>
      <c r="CW292" s="27"/>
      <c r="CX292" s="27"/>
      <c r="CY292" s="27"/>
      <c r="CZ292" s="27"/>
      <c r="DA292" s="27"/>
      <c r="DB292" s="27"/>
      <c r="DC292" s="27"/>
      <c r="DD292" s="27"/>
      <c r="DE292" s="27"/>
    </row>
    <row r="293" spans="1:109" x14ac:dyDescent="0.25">
      <c r="A293" s="27"/>
      <c r="B293" s="27"/>
      <c r="C293" s="52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  <c r="BH293" s="27"/>
      <c r="BI293" s="27"/>
      <c r="BJ293" s="27"/>
      <c r="BK293" s="27"/>
      <c r="BL293" s="27"/>
      <c r="BM293" s="27"/>
      <c r="BN293" s="27"/>
      <c r="BO293" s="27"/>
      <c r="BP293" s="27"/>
      <c r="BQ293" s="27"/>
      <c r="BR293" s="27"/>
      <c r="BS293" s="27"/>
      <c r="BT293" s="27"/>
      <c r="BU293" s="27"/>
      <c r="BV293" s="27"/>
      <c r="BW293" s="27"/>
      <c r="BX293" s="27"/>
      <c r="BY293" s="27"/>
      <c r="BZ293" s="27"/>
      <c r="CA293" s="27"/>
      <c r="CB293" s="27"/>
      <c r="CC293" s="27"/>
      <c r="CD293" s="27"/>
      <c r="CE293" s="27"/>
      <c r="CF293" s="27"/>
      <c r="CG293" s="27"/>
      <c r="CH293" s="27"/>
      <c r="CI293" s="27"/>
      <c r="CJ293" s="27"/>
      <c r="CK293" s="27"/>
      <c r="CL293" s="27"/>
      <c r="CM293" s="27"/>
      <c r="CN293" s="27"/>
      <c r="CO293" s="27"/>
      <c r="CP293" s="27"/>
      <c r="CQ293" s="27"/>
      <c r="CR293" s="27"/>
      <c r="CS293" s="27"/>
      <c r="CT293" s="27"/>
      <c r="CU293" s="27"/>
      <c r="CV293" s="27"/>
      <c r="CW293" s="27"/>
      <c r="CX293" s="27"/>
      <c r="CY293" s="27"/>
      <c r="CZ293" s="27"/>
      <c r="DA293" s="27"/>
      <c r="DB293" s="27"/>
      <c r="DC293" s="27"/>
      <c r="DD293" s="27"/>
      <c r="DE293" s="27"/>
    </row>
    <row r="294" spans="1:109" x14ac:dyDescent="0.25">
      <c r="A294" s="27"/>
      <c r="B294" s="27"/>
      <c r="C294" s="52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  <c r="BH294" s="27"/>
      <c r="BI294" s="27"/>
      <c r="BJ294" s="27"/>
      <c r="BK294" s="27"/>
      <c r="BL294" s="27"/>
      <c r="BM294" s="27"/>
      <c r="BN294" s="27"/>
      <c r="BO294" s="27"/>
      <c r="BP294" s="27"/>
      <c r="BQ294" s="27"/>
      <c r="BR294" s="27"/>
      <c r="BS294" s="27"/>
      <c r="BT294" s="27"/>
      <c r="BU294" s="27"/>
      <c r="BV294" s="27"/>
      <c r="BW294" s="27"/>
      <c r="BX294" s="27"/>
      <c r="BY294" s="27"/>
      <c r="BZ294" s="27"/>
      <c r="CA294" s="27"/>
      <c r="CB294" s="27"/>
      <c r="CC294" s="27"/>
      <c r="CD294" s="27"/>
      <c r="CE294" s="27"/>
      <c r="CF294" s="27"/>
      <c r="CG294" s="27"/>
      <c r="CH294" s="27"/>
      <c r="CI294" s="27"/>
      <c r="CJ294" s="27"/>
      <c r="CK294" s="27"/>
      <c r="CL294" s="27"/>
      <c r="CM294" s="27"/>
      <c r="CN294" s="27"/>
      <c r="CO294" s="27"/>
      <c r="CP294" s="27"/>
      <c r="CQ294" s="27"/>
      <c r="CR294" s="27"/>
      <c r="CS294" s="27"/>
      <c r="CT294" s="27"/>
      <c r="CU294" s="27"/>
      <c r="CV294" s="27"/>
      <c r="CW294" s="27"/>
      <c r="CX294" s="27"/>
      <c r="CY294" s="27"/>
      <c r="CZ294" s="27"/>
      <c r="DA294" s="27"/>
      <c r="DB294" s="27"/>
      <c r="DC294" s="27"/>
      <c r="DD294" s="27"/>
      <c r="DE294" s="27"/>
    </row>
    <row r="295" spans="1:109" x14ac:dyDescent="0.25">
      <c r="A295" s="27"/>
      <c r="B295" s="27"/>
      <c r="C295" s="52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  <c r="BH295" s="27"/>
      <c r="BI295" s="27"/>
      <c r="BJ295" s="27"/>
      <c r="BK295" s="27"/>
      <c r="BL295" s="27"/>
      <c r="BM295" s="27"/>
      <c r="BN295" s="27"/>
      <c r="BO295" s="27"/>
      <c r="BP295" s="27"/>
      <c r="BQ295" s="27"/>
      <c r="BR295" s="27"/>
      <c r="BS295" s="27"/>
      <c r="BT295" s="27"/>
      <c r="BU295" s="27"/>
      <c r="BV295" s="27"/>
      <c r="BW295" s="27"/>
      <c r="BX295" s="27"/>
      <c r="BY295" s="27"/>
      <c r="BZ295" s="27"/>
      <c r="CA295" s="27"/>
      <c r="CB295" s="27"/>
      <c r="CC295" s="27"/>
      <c r="CD295" s="27"/>
      <c r="CE295" s="27"/>
      <c r="CF295" s="27"/>
      <c r="CG295" s="27"/>
      <c r="CH295" s="27"/>
      <c r="CI295" s="27"/>
      <c r="CJ295" s="27"/>
      <c r="CK295" s="27"/>
      <c r="CL295" s="27"/>
      <c r="CM295" s="27"/>
      <c r="CN295" s="27"/>
      <c r="CO295" s="27"/>
      <c r="CP295" s="27"/>
      <c r="CQ295" s="27"/>
      <c r="CR295" s="27"/>
      <c r="CS295" s="27"/>
      <c r="CT295" s="27"/>
      <c r="CU295" s="27"/>
      <c r="CV295" s="27"/>
      <c r="CW295" s="27"/>
      <c r="CX295" s="27"/>
      <c r="CY295" s="27"/>
      <c r="CZ295" s="27"/>
      <c r="DA295" s="27"/>
      <c r="DB295" s="27"/>
      <c r="DC295" s="27"/>
      <c r="DD295" s="27"/>
      <c r="DE295" s="27"/>
    </row>
    <row r="296" spans="1:109" x14ac:dyDescent="0.25">
      <c r="A296" s="27"/>
      <c r="B296" s="27"/>
      <c r="C296" s="52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  <c r="BH296" s="27"/>
      <c r="BI296" s="27"/>
      <c r="BJ296" s="27"/>
      <c r="BK296" s="27"/>
      <c r="BL296" s="27"/>
      <c r="BM296" s="27"/>
      <c r="BN296" s="27"/>
      <c r="BO296" s="27"/>
      <c r="BP296" s="27"/>
      <c r="BQ296" s="27"/>
      <c r="BR296" s="27"/>
      <c r="BS296" s="27"/>
      <c r="BT296" s="27"/>
      <c r="BU296" s="27"/>
      <c r="BV296" s="27"/>
      <c r="BW296" s="27"/>
      <c r="BX296" s="27"/>
      <c r="BY296" s="27"/>
      <c r="BZ296" s="27"/>
      <c r="CA296" s="27"/>
      <c r="CB296" s="27"/>
      <c r="CC296" s="27"/>
      <c r="CD296" s="27"/>
      <c r="CE296" s="27"/>
      <c r="CF296" s="27"/>
      <c r="CG296" s="27"/>
      <c r="CH296" s="27"/>
      <c r="CI296" s="27"/>
      <c r="CJ296" s="27"/>
      <c r="CK296" s="27"/>
      <c r="CL296" s="27"/>
      <c r="CM296" s="27"/>
      <c r="CN296" s="27"/>
      <c r="CO296" s="27"/>
      <c r="CP296" s="27"/>
      <c r="CQ296" s="27"/>
      <c r="CR296" s="27"/>
      <c r="CS296" s="27"/>
      <c r="CT296" s="27"/>
      <c r="CU296" s="27"/>
      <c r="CV296" s="27"/>
      <c r="CW296" s="27"/>
      <c r="CX296" s="27"/>
      <c r="CY296" s="27"/>
      <c r="CZ296" s="27"/>
      <c r="DA296" s="27"/>
      <c r="DB296" s="27"/>
      <c r="DC296" s="27"/>
      <c r="DD296" s="27"/>
      <c r="DE296" s="27"/>
    </row>
    <row r="297" spans="1:109" x14ac:dyDescent="0.25">
      <c r="A297" s="27"/>
      <c r="B297" s="27"/>
      <c r="C297" s="52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  <c r="BH297" s="27"/>
      <c r="BI297" s="27"/>
      <c r="BJ297" s="27"/>
      <c r="BK297" s="27"/>
      <c r="BL297" s="27"/>
      <c r="BM297" s="27"/>
      <c r="BN297" s="27"/>
      <c r="BO297" s="27"/>
      <c r="BP297" s="27"/>
      <c r="BQ297" s="27"/>
      <c r="BR297" s="27"/>
      <c r="BS297" s="27"/>
      <c r="BT297" s="27"/>
      <c r="BU297" s="27"/>
      <c r="BV297" s="27"/>
      <c r="BW297" s="27"/>
      <c r="BX297" s="27"/>
      <c r="BY297" s="27"/>
      <c r="BZ297" s="27"/>
      <c r="CA297" s="27"/>
      <c r="CB297" s="27"/>
      <c r="CC297" s="27"/>
      <c r="CD297" s="27"/>
      <c r="CE297" s="27"/>
      <c r="CF297" s="27"/>
      <c r="CG297" s="27"/>
      <c r="CH297" s="27"/>
      <c r="CI297" s="27"/>
      <c r="CJ297" s="27"/>
      <c r="CK297" s="27"/>
      <c r="CL297" s="27"/>
      <c r="CM297" s="27"/>
      <c r="CN297" s="27"/>
      <c r="CO297" s="27"/>
      <c r="CP297" s="27"/>
      <c r="CQ297" s="27"/>
      <c r="CR297" s="27"/>
      <c r="CS297" s="27"/>
      <c r="CT297" s="27"/>
      <c r="CU297" s="27"/>
      <c r="CV297" s="27"/>
      <c r="CW297" s="27"/>
      <c r="CX297" s="27"/>
      <c r="CY297" s="27"/>
      <c r="CZ297" s="27"/>
      <c r="DA297" s="27"/>
      <c r="DB297" s="27"/>
      <c r="DC297" s="27"/>
      <c r="DD297" s="27"/>
      <c r="DE297" s="27"/>
    </row>
    <row r="298" spans="1:109" x14ac:dyDescent="0.25">
      <c r="A298" s="27"/>
      <c r="B298" s="27"/>
      <c r="C298" s="52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  <c r="BH298" s="27"/>
      <c r="BI298" s="27"/>
      <c r="BJ298" s="27"/>
      <c r="BK298" s="27"/>
      <c r="BL298" s="27"/>
      <c r="BM298" s="27"/>
      <c r="BN298" s="27"/>
      <c r="BO298" s="27"/>
      <c r="BP298" s="27"/>
      <c r="BQ298" s="27"/>
      <c r="BR298" s="27"/>
      <c r="BS298" s="27"/>
      <c r="BT298" s="27"/>
      <c r="BU298" s="27"/>
      <c r="BV298" s="27"/>
      <c r="BW298" s="27"/>
      <c r="BX298" s="27"/>
      <c r="BY298" s="27"/>
      <c r="BZ298" s="27"/>
      <c r="CA298" s="27"/>
      <c r="CB298" s="27"/>
      <c r="CC298" s="27"/>
      <c r="CD298" s="27"/>
      <c r="CE298" s="27"/>
      <c r="CF298" s="27"/>
      <c r="CG298" s="27"/>
      <c r="CH298" s="27"/>
      <c r="CI298" s="27"/>
      <c r="CJ298" s="27"/>
      <c r="CK298" s="27"/>
      <c r="CL298" s="27"/>
      <c r="CM298" s="27"/>
      <c r="CN298" s="27"/>
      <c r="CO298" s="27"/>
      <c r="CP298" s="27"/>
      <c r="CQ298" s="27"/>
      <c r="CR298" s="27"/>
      <c r="CS298" s="27"/>
      <c r="CT298" s="27"/>
      <c r="CU298" s="27"/>
      <c r="CV298" s="27"/>
      <c r="CW298" s="27"/>
      <c r="CX298" s="27"/>
      <c r="CY298" s="27"/>
      <c r="CZ298" s="27"/>
      <c r="DA298" s="27"/>
      <c r="DB298" s="27"/>
      <c r="DC298" s="27"/>
      <c r="DD298" s="27"/>
      <c r="DE298" s="27"/>
    </row>
    <row r="299" spans="1:109" x14ac:dyDescent="0.25">
      <c r="A299" s="27"/>
      <c r="B299" s="27"/>
      <c r="C299" s="52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  <c r="BH299" s="27"/>
      <c r="BI299" s="27"/>
      <c r="BJ299" s="27"/>
      <c r="BK299" s="27"/>
      <c r="BL299" s="27"/>
      <c r="BM299" s="27"/>
      <c r="BN299" s="27"/>
      <c r="BO299" s="27"/>
      <c r="BP299" s="27"/>
      <c r="BQ299" s="27"/>
      <c r="BR299" s="27"/>
      <c r="BS299" s="27"/>
      <c r="BT299" s="27"/>
      <c r="BU299" s="27"/>
      <c r="BV299" s="27"/>
      <c r="BW299" s="27"/>
      <c r="BX299" s="27"/>
      <c r="BY299" s="27"/>
      <c r="BZ299" s="27"/>
      <c r="CA299" s="27"/>
      <c r="CB299" s="27"/>
      <c r="CC299" s="27"/>
      <c r="CD299" s="27"/>
      <c r="CE299" s="27"/>
      <c r="CF299" s="27"/>
      <c r="CG299" s="27"/>
      <c r="CH299" s="27"/>
      <c r="CI299" s="27"/>
      <c r="CJ299" s="27"/>
      <c r="CK299" s="27"/>
      <c r="CL299" s="27"/>
      <c r="CM299" s="27"/>
      <c r="CN299" s="27"/>
      <c r="CO299" s="27"/>
      <c r="CP299" s="27"/>
      <c r="CQ299" s="27"/>
      <c r="CR299" s="27"/>
      <c r="CS299" s="27"/>
      <c r="CT299" s="27"/>
      <c r="CU299" s="27"/>
      <c r="CV299" s="27"/>
      <c r="CW299" s="27"/>
      <c r="CX299" s="27"/>
      <c r="CY299" s="27"/>
      <c r="CZ299" s="27"/>
      <c r="DA299" s="27"/>
      <c r="DB299" s="27"/>
      <c r="DC299" s="27"/>
      <c r="DD299" s="27"/>
      <c r="DE299" s="27"/>
    </row>
    <row r="300" spans="1:109" x14ac:dyDescent="0.25">
      <c r="A300" s="27"/>
      <c r="B300" s="27"/>
      <c r="C300" s="52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  <c r="BH300" s="27"/>
      <c r="BI300" s="27"/>
      <c r="BJ300" s="27"/>
      <c r="BK300" s="27"/>
      <c r="BL300" s="27"/>
      <c r="BM300" s="27"/>
      <c r="BN300" s="27"/>
      <c r="BO300" s="27"/>
      <c r="BP300" s="27"/>
      <c r="BQ300" s="27"/>
      <c r="BR300" s="27"/>
      <c r="BS300" s="27"/>
      <c r="BT300" s="27"/>
      <c r="BU300" s="27"/>
      <c r="BV300" s="27"/>
      <c r="BW300" s="27"/>
      <c r="BX300" s="27"/>
      <c r="BY300" s="27"/>
      <c r="BZ300" s="27"/>
      <c r="CA300" s="27"/>
      <c r="CB300" s="27"/>
      <c r="CC300" s="27"/>
      <c r="CD300" s="27"/>
      <c r="CE300" s="27"/>
      <c r="CF300" s="27"/>
      <c r="CG300" s="27"/>
      <c r="CH300" s="27"/>
      <c r="CI300" s="27"/>
      <c r="CJ300" s="27"/>
      <c r="CK300" s="27"/>
      <c r="CL300" s="27"/>
      <c r="CM300" s="27"/>
      <c r="CN300" s="27"/>
      <c r="CO300" s="27"/>
      <c r="CP300" s="27"/>
      <c r="CQ300" s="27"/>
      <c r="CR300" s="27"/>
      <c r="CS300" s="27"/>
      <c r="CT300" s="27"/>
      <c r="CU300" s="27"/>
      <c r="CV300" s="27"/>
      <c r="CW300" s="27"/>
      <c r="CX300" s="27"/>
      <c r="CY300" s="27"/>
      <c r="CZ300" s="27"/>
      <c r="DA300" s="27"/>
      <c r="DB300" s="27"/>
      <c r="DC300" s="27"/>
      <c r="DD300" s="27"/>
      <c r="DE300" s="27"/>
    </row>
    <row r="301" spans="1:109" x14ac:dyDescent="0.25">
      <c r="A301" s="27"/>
      <c r="B301" s="27"/>
      <c r="C301" s="52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  <c r="BH301" s="27"/>
      <c r="BI301" s="27"/>
      <c r="BJ301" s="27"/>
      <c r="BK301" s="27"/>
      <c r="BL301" s="27"/>
      <c r="BM301" s="27"/>
      <c r="BN301" s="27"/>
      <c r="BO301" s="27"/>
      <c r="BP301" s="27"/>
      <c r="BQ301" s="27"/>
      <c r="BR301" s="27"/>
      <c r="BS301" s="27"/>
      <c r="BT301" s="27"/>
      <c r="BU301" s="27"/>
      <c r="BV301" s="27"/>
      <c r="BW301" s="27"/>
      <c r="BX301" s="27"/>
      <c r="BY301" s="27"/>
      <c r="BZ301" s="27"/>
      <c r="CA301" s="27"/>
      <c r="CB301" s="27"/>
      <c r="CC301" s="27"/>
      <c r="CD301" s="27"/>
      <c r="CE301" s="27"/>
      <c r="CF301" s="27"/>
      <c r="CG301" s="27"/>
      <c r="CH301" s="27"/>
      <c r="CI301" s="27"/>
      <c r="CJ301" s="27"/>
      <c r="CK301" s="27"/>
      <c r="CL301" s="27"/>
      <c r="CM301" s="27"/>
      <c r="CN301" s="27"/>
      <c r="CO301" s="27"/>
      <c r="CP301" s="27"/>
      <c r="CQ301" s="27"/>
      <c r="CR301" s="27"/>
      <c r="CS301" s="27"/>
      <c r="CT301" s="27"/>
      <c r="CU301" s="27"/>
      <c r="CV301" s="27"/>
      <c r="CW301" s="27"/>
      <c r="CX301" s="27"/>
      <c r="CY301" s="27"/>
      <c r="CZ301" s="27"/>
      <c r="DA301" s="27"/>
      <c r="DB301" s="27"/>
      <c r="DC301" s="27"/>
      <c r="DD301" s="27"/>
      <c r="DE301" s="27"/>
    </row>
    <row r="302" spans="1:109" x14ac:dyDescent="0.25">
      <c r="A302" s="27"/>
      <c r="B302" s="27"/>
      <c r="C302" s="52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  <c r="BH302" s="27"/>
      <c r="BI302" s="27"/>
      <c r="BJ302" s="27"/>
      <c r="BK302" s="27"/>
      <c r="BL302" s="27"/>
      <c r="BM302" s="27"/>
      <c r="BN302" s="27"/>
      <c r="BO302" s="27"/>
      <c r="BP302" s="27"/>
      <c r="BQ302" s="27"/>
      <c r="BR302" s="27"/>
      <c r="BS302" s="27"/>
      <c r="BT302" s="27"/>
      <c r="BU302" s="27"/>
      <c r="BV302" s="27"/>
      <c r="BW302" s="27"/>
      <c r="BX302" s="27"/>
      <c r="BY302" s="27"/>
      <c r="BZ302" s="27"/>
      <c r="CA302" s="27"/>
      <c r="CB302" s="27"/>
      <c r="CC302" s="27"/>
      <c r="CD302" s="27"/>
      <c r="CE302" s="27"/>
      <c r="CF302" s="27"/>
      <c r="CG302" s="27"/>
      <c r="CH302" s="27"/>
      <c r="CI302" s="27"/>
      <c r="CJ302" s="27"/>
      <c r="CK302" s="27"/>
      <c r="CL302" s="27"/>
      <c r="CM302" s="27"/>
      <c r="CN302" s="27"/>
      <c r="CO302" s="27"/>
      <c r="CP302" s="27"/>
      <c r="CQ302" s="27"/>
      <c r="CR302" s="27"/>
      <c r="CS302" s="27"/>
      <c r="CT302" s="27"/>
      <c r="CU302" s="27"/>
      <c r="CV302" s="27"/>
      <c r="CW302" s="27"/>
      <c r="CX302" s="27"/>
      <c r="CY302" s="27"/>
      <c r="CZ302" s="27"/>
      <c r="DA302" s="27"/>
      <c r="DB302" s="27"/>
      <c r="DC302" s="27"/>
      <c r="DD302" s="27"/>
      <c r="DE302" s="27"/>
    </row>
    <row r="303" spans="1:109" x14ac:dyDescent="0.25">
      <c r="A303" s="27"/>
      <c r="B303" s="27"/>
      <c r="C303" s="52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  <c r="BH303" s="27"/>
      <c r="BI303" s="27"/>
      <c r="BJ303" s="27"/>
      <c r="BK303" s="27"/>
      <c r="BL303" s="27"/>
      <c r="BM303" s="27"/>
      <c r="BN303" s="27"/>
      <c r="BO303" s="27"/>
      <c r="BP303" s="27"/>
      <c r="BQ303" s="27"/>
      <c r="BR303" s="27"/>
      <c r="BS303" s="27"/>
      <c r="BT303" s="27"/>
      <c r="BU303" s="27"/>
      <c r="BV303" s="27"/>
      <c r="BW303" s="27"/>
      <c r="BX303" s="27"/>
      <c r="BY303" s="27"/>
      <c r="BZ303" s="27"/>
      <c r="CA303" s="27"/>
      <c r="CB303" s="27"/>
      <c r="CC303" s="27"/>
      <c r="CD303" s="27"/>
      <c r="CE303" s="27"/>
      <c r="CF303" s="27"/>
      <c r="CG303" s="27"/>
      <c r="CH303" s="27"/>
      <c r="CI303" s="27"/>
      <c r="CJ303" s="27"/>
      <c r="CK303" s="27"/>
      <c r="CL303" s="27"/>
      <c r="CM303" s="27"/>
      <c r="CN303" s="27"/>
      <c r="CO303" s="27"/>
      <c r="CP303" s="27"/>
      <c r="CQ303" s="27"/>
      <c r="CR303" s="27"/>
      <c r="CS303" s="27"/>
      <c r="CT303" s="27"/>
      <c r="CU303" s="27"/>
      <c r="CV303" s="27"/>
      <c r="CW303" s="27"/>
      <c r="CX303" s="27"/>
      <c r="CY303" s="27"/>
      <c r="CZ303" s="27"/>
      <c r="DA303" s="27"/>
      <c r="DB303" s="27"/>
      <c r="DC303" s="27"/>
      <c r="DD303" s="27"/>
      <c r="DE303" s="27"/>
    </row>
    <row r="304" spans="1:109" x14ac:dyDescent="0.25">
      <c r="A304" s="27"/>
      <c r="B304" s="27"/>
      <c r="C304" s="52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  <c r="BH304" s="27"/>
      <c r="BI304" s="27"/>
      <c r="BJ304" s="27"/>
      <c r="BK304" s="27"/>
      <c r="BL304" s="27"/>
      <c r="BM304" s="27"/>
      <c r="BN304" s="27"/>
      <c r="BO304" s="27"/>
      <c r="BP304" s="27"/>
      <c r="BQ304" s="27"/>
      <c r="BR304" s="27"/>
      <c r="BS304" s="27"/>
      <c r="BT304" s="27"/>
      <c r="BU304" s="27"/>
      <c r="BV304" s="27"/>
      <c r="BW304" s="27"/>
      <c r="BX304" s="27"/>
      <c r="BY304" s="27"/>
      <c r="BZ304" s="27"/>
      <c r="CA304" s="27"/>
      <c r="CB304" s="27"/>
      <c r="CC304" s="27"/>
      <c r="CD304" s="27"/>
      <c r="CE304" s="27"/>
      <c r="CF304" s="27"/>
      <c r="CG304" s="27"/>
      <c r="CH304" s="27"/>
      <c r="CI304" s="27"/>
      <c r="CJ304" s="27"/>
      <c r="CK304" s="27"/>
      <c r="CL304" s="27"/>
      <c r="CM304" s="27"/>
      <c r="CN304" s="27"/>
      <c r="CO304" s="27"/>
      <c r="CP304" s="27"/>
      <c r="CQ304" s="27"/>
      <c r="CR304" s="27"/>
      <c r="CS304" s="27"/>
      <c r="CT304" s="27"/>
      <c r="CU304" s="27"/>
      <c r="CV304" s="27"/>
      <c r="CW304" s="27"/>
      <c r="CX304" s="27"/>
      <c r="CY304" s="27"/>
      <c r="CZ304" s="27"/>
      <c r="DA304" s="27"/>
      <c r="DB304" s="27"/>
      <c r="DC304" s="27"/>
      <c r="DD304" s="27"/>
      <c r="DE304" s="27"/>
    </row>
    <row r="305" spans="1:109" x14ac:dyDescent="0.25">
      <c r="A305" s="27"/>
      <c r="B305" s="27"/>
      <c r="C305" s="52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  <c r="BH305" s="27"/>
      <c r="BI305" s="27"/>
      <c r="BJ305" s="27"/>
      <c r="BK305" s="27"/>
      <c r="BL305" s="27"/>
      <c r="BM305" s="27"/>
      <c r="BN305" s="27"/>
      <c r="BO305" s="27"/>
      <c r="BP305" s="27"/>
      <c r="BQ305" s="27"/>
      <c r="BR305" s="27"/>
      <c r="BS305" s="27"/>
      <c r="BT305" s="27"/>
      <c r="BU305" s="27"/>
      <c r="BV305" s="27"/>
      <c r="BW305" s="27"/>
      <c r="BX305" s="27"/>
      <c r="BY305" s="27"/>
      <c r="BZ305" s="27"/>
      <c r="CA305" s="27"/>
      <c r="CB305" s="27"/>
      <c r="CC305" s="27"/>
      <c r="CD305" s="27"/>
      <c r="CE305" s="27"/>
      <c r="CF305" s="27"/>
      <c r="CG305" s="27"/>
      <c r="CH305" s="27"/>
      <c r="CI305" s="27"/>
      <c r="CJ305" s="27"/>
      <c r="CK305" s="27"/>
      <c r="CL305" s="27"/>
      <c r="CM305" s="27"/>
      <c r="CN305" s="27"/>
      <c r="CO305" s="27"/>
      <c r="CP305" s="27"/>
      <c r="CQ305" s="27"/>
      <c r="CR305" s="27"/>
      <c r="CS305" s="27"/>
      <c r="CT305" s="27"/>
      <c r="CU305" s="27"/>
      <c r="CV305" s="27"/>
      <c r="CW305" s="27"/>
      <c r="CX305" s="27"/>
      <c r="CY305" s="27"/>
      <c r="CZ305" s="27"/>
      <c r="DA305" s="27"/>
      <c r="DB305" s="27"/>
      <c r="DC305" s="27"/>
      <c r="DD305" s="27"/>
      <c r="DE305" s="27"/>
    </row>
    <row r="306" spans="1:109" x14ac:dyDescent="0.25">
      <c r="A306" s="27"/>
      <c r="B306" s="27"/>
      <c r="C306" s="52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  <c r="BH306" s="27"/>
      <c r="BI306" s="27"/>
      <c r="BJ306" s="27"/>
      <c r="BK306" s="27"/>
      <c r="BL306" s="27"/>
      <c r="BM306" s="27"/>
      <c r="BN306" s="27"/>
      <c r="BO306" s="27"/>
      <c r="BP306" s="27"/>
      <c r="BQ306" s="27"/>
      <c r="BR306" s="27"/>
      <c r="BS306" s="27"/>
      <c r="BT306" s="27"/>
      <c r="BU306" s="27"/>
      <c r="BV306" s="27"/>
      <c r="BW306" s="27"/>
      <c r="BX306" s="27"/>
      <c r="BY306" s="27"/>
      <c r="BZ306" s="27"/>
      <c r="CA306" s="27"/>
      <c r="CB306" s="27"/>
      <c r="CC306" s="27"/>
      <c r="CD306" s="27"/>
      <c r="CE306" s="27"/>
      <c r="CF306" s="27"/>
      <c r="CG306" s="27"/>
      <c r="CH306" s="27"/>
      <c r="CI306" s="27"/>
      <c r="CJ306" s="27"/>
      <c r="CK306" s="27"/>
      <c r="CL306" s="27"/>
      <c r="CM306" s="27"/>
      <c r="CN306" s="27"/>
      <c r="CO306" s="27"/>
      <c r="CP306" s="27"/>
      <c r="CQ306" s="27"/>
      <c r="CR306" s="27"/>
      <c r="CS306" s="27"/>
      <c r="CT306" s="27"/>
      <c r="CU306" s="27"/>
      <c r="CV306" s="27"/>
      <c r="CW306" s="27"/>
      <c r="CX306" s="27"/>
      <c r="CY306" s="27"/>
      <c r="CZ306" s="27"/>
      <c r="DA306" s="27"/>
      <c r="DB306" s="27"/>
      <c r="DC306" s="27"/>
      <c r="DD306" s="27"/>
      <c r="DE306" s="27"/>
    </row>
    <row r="307" spans="1:109" x14ac:dyDescent="0.25">
      <c r="A307" s="27"/>
      <c r="B307" s="27"/>
      <c r="C307" s="52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  <c r="BH307" s="27"/>
      <c r="BI307" s="27"/>
      <c r="BJ307" s="27"/>
      <c r="BK307" s="27"/>
      <c r="BL307" s="27"/>
      <c r="BM307" s="27"/>
      <c r="BN307" s="27"/>
      <c r="BO307" s="27"/>
      <c r="BP307" s="27"/>
      <c r="BQ307" s="27"/>
      <c r="BR307" s="27"/>
      <c r="BS307" s="27"/>
      <c r="BT307" s="27"/>
      <c r="BU307" s="27"/>
      <c r="BV307" s="27"/>
      <c r="BW307" s="27"/>
      <c r="BX307" s="27"/>
      <c r="BY307" s="27"/>
      <c r="BZ307" s="27"/>
      <c r="CA307" s="27"/>
      <c r="CB307" s="27"/>
      <c r="CC307" s="27"/>
      <c r="CD307" s="27"/>
      <c r="CE307" s="27"/>
      <c r="CF307" s="27"/>
      <c r="CG307" s="27"/>
      <c r="CH307" s="27"/>
      <c r="CI307" s="27"/>
      <c r="CJ307" s="27"/>
      <c r="CK307" s="27"/>
      <c r="CL307" s="27"/>
      <c r="CM307" s="27"/>
      <c r="CN307" s="27"/>
      <c r="CO307" s="27"/>
      <c r="CP307" s="27"/>
      <c r="CQ307" s="27"/>
      <c r="CR307" s="27"/>
      <c r="CS307" s="27"/>
      <c r="CT307" s="27"/>
      <c r="CU307" s="27"/>
      <c r="CV307" s="27"/>
      <c r="CW307" s="27"/>
      <c r="CX307" s="27"/>
      <c r="CY307" s="27"/>
      <c r="CZ307" s="27"/>
      <c r="DA307" s="27"/>
      <c r="DB307" s="27"/>
      <c r="DC307" s="27"/>
      <c r="DD307" s="27"/>
      <c r="DE307" s="27"/>
    </row>
    <row r="308" spans="1:109" x14ac:dyDescent="0.25">
      <c r="A308" s="27"/>
      <c r="B308" s="27"/>
      <c r="C308" s="52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  <c r="BH308" s="27"/>
      <c r="BI308" s="27"/>
      <c r="BJ308" s="27"/>
      <c r="BK308" s="27"/>
      <c r="BL308" s="27"/>
      <c r="BM308" s="27"/>
      <c r="BN308" s="27"/>
      <c r="BO308" s="27"/>
      <c r="BP308" s="27"/>
      <c r="BQ308" s="27"/>
      <c r="BR308" s="27"/>
      <c r="BS308" s="27"/>
      <c r="BT308" s="27"/>
      <c r="BU308" s="27"/>
      <c r="BV308" s="27"/>
      <c r="BW308" s="27"/>
      <c r="BX308" s="27"/>
      <c r="BY308" s="27"/>
      <c r="BZ308" s="27"/>
      <c r="CA308" s="27"/>
      <c r="CB308" s="27"/>
      <c r="CC308" s="27"/>
      <c r="CD308" s="27"/>
      <c r="CE308" s="27"/>
      <c r="CF308" s="27"/>
      <c r="CG308" s="27"/>
      <c r="CH308" s="27"/>
      <c r="CI308" s="27"/>
      <c r="CJ308" s="27"/>
      <c r="CK308" s="27"/>
      <c r="CL308" s="27"/>
      <c r="CM308" s="27"/>
      <c r="CN308" s="27"/>
      <c r="CO308" s="27"/>
      <c r="CP308" s="27"/>
      <c r="CQ308" s="27"/>
      <c r="CR308" s="27"/>
      <c r="CS308" s="27"/>
      <c r="CT308" s="27"/>
      <c r="CU308" s="27"/>
      <c r="CV308" s="27"/>
      <c r="CW308" s="27"/>
      <c r="CX308" s="27"/>
      <c r="CY308" s="27"/>
      <c r="CZ308" s="27"/>
      <c r="DA308" s="27"/>
      <c r="DB308" s="27"/>
      <c r="DC308" s="27"/>
      <c r="DD308" s="27"/>
      <c r="DE308" s="27"/>
    </row>
    <row r="309" spans="1:109" x14ac:dyDescent="0.25">
      <c r="A309" s="27"/>
      <c r="B309" s="27"/>
      <c r="C309" s="52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  <c r="BH309" s="27"/>
      <c r="BI309" s="27"/>
      <c r="BJ309" s="27"/>
      <c r="BK309" s="27"/>
      <c r="BL309" s="27"/>
      <c r="BM309" s="27"/>
      <c r="BN309" s="27"/>
      <c r="BO309" s="27"/>
      <c r="BP309" s="27"/>
      <c r="BQ309" s="27"/>
      <c r="BR309" s="27"/>
      <c r="BS309" s="27"/>
      <c r="BT309" s="27"/>
      <c r="BU309" s="27"/>
      <c r="BV309" s="27"/>
      <c r="BW309" s="27"/>
      <c r="BX309" s="27"/>
      <c r="BY309" s="27"/>
      <c r="BZ309" s="27"/>
      <c r="CA309" s="27"/>
      <c r="CB309" s="27"/>
      <c r="CC309" s="27"/>
      <c r="CD309" s="27"/>
      <c r="CE309" s="27"/>
      <c r="CF309" s="27"/>
      <c r="CG309" s="27"/>
      <c r="CH309" s="27"/>
      <c r="CI309" s="27"/>
      <c r="CJ309" s="27"/>
      <c r="CK309" s="27"/>
      <c r="CL309" s="27"/>
      <c r="CM309" s="27"/>
      <c r="CN309" s="27"/>
      <c r="CO309" s="27"/>
      <c r="CP309" s="27"/>
      <c r="CQ309" s="27"/>
      <c r="CR309" s="27"/>
      <c r="CS309" s="27"/>
      <c r="CT309" s="27"/>
      <c r="CU309" s="27"/>
      <c r="CV309" s="27"/>
      <c r="CW309" s="27"/>
      <c r="CX309" s="27"/>
      <c r="CY309" s="27"/>
      <c r="CZ309" s="27"/>
      <c r="DA309" s="27"/>
      <c r="DB309" s="27"/>
      <c r="DC309" s="27"/>
      <c r="DD309" s="27"/>
      <c r="DE309" s="27"/>
    </row>
    <row r="310" spans="1:109" x14ac:dyDescent="0.25">
      <c r="A310" s="27"/>
      <c r="B310" s="27"/>
      <c r="C310" s="52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  <c r="BH310" s="27"/>
      <c r="BI310" s="27"/>
      <c r="BJ310" s="27"/>
      <c r="BK310" s="27"/>
      <c r="BL310" s="27"/>
      <c r="BM310" s="27"/>
      <c r="BN310" s="27"/>
      <c r="BO310" s="27"/>
      <c r="BP310" s="27"/>
      <c r="BQ310" s="27"/>
      <c r="BR310" s="27"/>
      <c r="BS310" s="27"/>
      <c r="BT310" s="27"/>
      <c r="BU310" s="27"/>
      <c r="BV310" s="27"/>
      <c r="BW310" s="27"/>
      <c r="BX310" s="27"/>
      <c r="BY310" s="27"/>
      <c r="BZ310" s="27"/>
      <c r="CA310" s="27"/>
      <c r="CB310" s="27"/>
      <c r="CC310" s="27"/>
      <c r="CD310" s="27"/>
      <c r="CE310" s="27"/>
      <c r="CF310" s="27"/>
      <c r="CG310" s="27"/>
      <c r="CH310" s="27"/>
      <c r="CI310" s="27"/>
      <c r="CJ310" s="27"/>
      <c r="CK310" s="27"/>
      <c r="CL310" s="27"/>
      <c r="CM310" s="27"/>
      <c r="CN310" s="27"/>
      <c r="CO310" s="27"/>
      <c r="CP310" s="27"/>
      <c r="CQ310" s="27"/>
      <c r="CR310" s="27"/>
      <c r="CS310" s="27"/>
      <c r="CT310" s="27"/>
      <c r="CU310" s="27"/>
      <c r="CV310" s="27"/>
      <c r="CW310" s="27"/>
      <c r="CX310" s="27"/>
      <c r="CY310" s="27"/>
      <c r="CZ310" s="27"/>
      <c r="DA310" s="27"/>
      <c r="DB310" s="27"/>
      <c r="DC310" s="27"/>
      <c r="DD310" s="27"/>
      <c r="DE310" s="27"/>
    </row>
    <row r="311" spans="1:109" x14ac:dyDescent="0.25">
      <c r="A311" s="27"/>
      <c r="B311" s="27"/>
      <c r="C311" s="52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  <c r="BH311" s="27"/>
      <c r="BI311" s="27"/>
      <c r="BJ311" s="27"/>
      <c r="BK311" s="27"/>
      <c r="BL311" s="27"/>
      <c r="BM311" s="27"/>
      <c r="BN311" s="27"/>
      <c r="BO311" s="27"/>
      <c r="BP311" s="27"/>
      <c r="BQ311" s="27"/>
      <c r="BR311" s="27"/>
      <c r="BS311" s="27"/>
      <c r="BT311" s="27"/>
      <c r="BU311" s="27"/>
      <c r="BV311" s="27"/>
      <c r="BW311" s="27"/>
      <c r="BX311" s="27"/>
      <c r="BY311" s="27"/>
      <c r="BZ311" s="27"/>
      <c r="CA311" s="27"/>
      <c r="CB311" s="27"/>
      <c r="CC311" s="27"/>
      <c r="CD311" s="27"/>
      <c r="CE311" s="27"/>
      <c r="CF311" s="27"/>
      <c r="CG311" s="27"/>
      <c r="CH311" s="27"/>
      <c r="CI311" s="27"/>
      <c r="CJ311" s="27"/>
      <c r="CK311" s="27"/>
      <c r="CL311" s="27"/>
      <c r="CM311" s="27"/>
      <c r="CN311" s="27"/>
      <c r="CO311" s="27"/>
      <c r="CP311" s="27"/>
      <c r="CQ311" s="27"/>
      <c r="CR311" s="27"/>
      <c r="CS311" s="27"/>
      <c r="CT311" s="27"/>
      <c r="CU311" s="27"/>
      <c r="CV311" s="27"/>
      <c r="CW311" s="27"/>
      <c r="CX311" s="27"/>
      <c r="CY311" s="27"/>
      <c r="CZ311" s="27"/>
      <c r="DA311" s="27"/>
      <c r="DB311" s="27"/>
      <c r="DC311" s="27"/>
      <c r="DD311" s="27"/>
      <c r="DE311" s="27"/>
    </row>
    <row r="312" spans="1:109" x14ac:dyDescent="0.25">
      <c r="A312" s="27"/>
      <c r="B312" s="27"/>
      <c r="C312" s="52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  <c r="BH312" s="27"/>
      <c r="BI312" s="27"/>
      <c r="BJ312" s="27"/>
      <c r="BK312" s="27"/>
      <c r="BL312" s="27"/>
      <c r="BM312" s="27"/>
      <c r="BN312" s="27"/>
      <c r="BO312" s="27"/>
      <c r="BP312" s="27"/>
      <c r="BQ312" s="27"/>
      <c r="BR312" s="27"/>
      <c r="BS312" s="27"/>
      <c r="BT312" s="27"/>
      <c r="BU312" s="27"/>
      <c r="BV312" s="27"/>
      <c r="BW312" s="27"/>
      <c r="BX312" s="27"/>
      <c r="BY312" s="27"/>
      <c r="BZ312" s="27"/>
      <c r="CA312" s="27"/>
      <c r="CB312" s="27"/>
      <c r="CC312" s="27"/>
      <c r="CD312" s="27"/>
      <c r="CE312" s="27"/>
      <c r="CF312" s="27"/>
      <c r="CG312" s="27"/>
      <c r="CH312" s="27"/>
      <c r="CI312" s="27"/>
      <c r="CJ312" s="27"/>
      <c r="CK312" s="27"/>
      <c r="CL312" s="27"/>
      <c r="CM312" s="27"/>
      <c r="CN312" s="27"/>
      <c r="CO312" s="27"/>
      <c r="CP312" s="27"/>
      <c r="CQ312" s="27"/>
      <c r="CR312" s="27"/>
      <c r="CS312" s="27"/>
      <c r="CT312" s="27"/>
      <c r="CU312" s="27"/>
      <c r="CV312" s="27"/>
      <c r="CW312" s="27"/>
      <c r="CX312" s="27"/>
      <c r="CY312" s="27"/>
      <c r="CZ312" s="27"/>
      <c r="DA312" s="27"/>
      <c r="DB312" s="27"/>
      <c r="DC312" s="27"/>
      <c r="DD312" s="27"/>
      <c r="DE312" s="27"/>
    </row>
    <row r="313" spans="1:109" x14ac:dyDescent="0.25">
      <c r="A313" s="27"/>
      <c r="B313" s="27"/>
      <c r="C313" s="52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  <c r="BH313" s="27"/>
      <c r="BI313" s="27"/>
      <c r="BJ313" s="27"/>
      <c r="BK313" s="27"/>
      <c r="BL313" s="27"/>
      <c r="BM313" s="27"/>
      <c r="BN313" s="27"/>
      <c r="BO313" s="27"/>
      <c r="BP313" s="27"/>
      <c r="BQ313" s="27"/>
      <c r="BR313" s="27"/>
      <c r="BS313" s="27"/>
      <c r="BT313" s="27"/>
      <c r="BU313" s="27"/>
      <c r="BV313" s="27"/>
      <c r="BW313" s="27"/>
      <c r="BX313" s="27"/>
      <c r="BY313" s="27"/>
      <c r="BZ313" s="27"/>
      <c r="CA313" s="27"/>
      <c r="CB313" s="27"/>
      <c r="CC313" s="27"/>
      <c r="CD313" s="27"/>
      <c r="CE313" s="27"/>
      <c r="CF313" s="27"/>
      <c r="CG313" s="27"/>
      <c r="CH313" s="27"/>
      <c r="CI313" s="27"/>
      <c r="CJ313" s="27"/>
      <c r="CK313" s="27"/>
      <c r="CL313" s="27"/>
      <c r="CM313" s="27"/>
      <c r="CN313" s="27"/>
      <c r="CO313" s="27"/>
      <c r="CP313" s="27"/>
      <c r="CQ313" s="27"/>
      <c r="CR313" s="27"/>
      <c r="CS313" s="27"/>
      <c r="CT313" s="27"/>
      <c r="CU313" s="27"/>
      <c r="CV313" s="27"/>
      <c r="CW313" s="27"/>
      <c r="CX313" s="27"/>
      <c r="CY313" s="27"/>
      <c r="CZ313" s="27"/>
      <c r="DA313" s="27"/>
      <c r="DB313" s="27"/>
      <c r="DC313" s="27"/>
      <c r="DD313" s="27"/>
      <c r="DE313" s="27"/>
    </row>
    <row r="314" spans="1:109" x14ac:dyDescent="0.25">
      <c r="A314" s="27"/>
      <c r="B314" s="27"/>
      <c r="C314" s="52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  <c r="BH314" s="27"/>
      <c r="BI314" s="27"/>
      <c r="BJ314" s="27"/>
      <c r="BK314" s="27"/>
      <c r="BL314" s="27"/>
      <c r="BM314" s="27"/>
      <c r="BN314" s="27"/>
      <c r="BO314" s="27"/>
      <c r="BP314" s="27"/>
      <c r="BQ314" s="27"/>
      <c r="BR314" s="27"/>
      <c r="BS314" s="27"/>
      <c r="BT314" s="27"/>
      <c r="BU314" s="27"/>
      <c r="BV314" s="27"/>
      <c r="BW314" s="27"/>
      <c r="BX314" s="27"/>
      <c r="BY314" s="27"/>
      <c r="BZ314" s="27"/>
      <c r="CA314" s="27"/>
      <c r="CB314" s="27"/>
      <c r="CC314" s="27"/>
      <c r="CD314" s="27"/>
      <c r="CE314" s="27"/>
      <c r="CF314" s="27"/>
      <c r="CG314" s="27"/>
      <c r="CH314" s="27"/>
      <c r="CI314" s="27"/>
      <c r="CJ314" s="27"/>
      <c r="CK314" s="27"/>
      <c r="CL314" s="27"/>
      <c r="CM314" s="27"/>
      <c r="CN314" s="27"/>
      <c r="CO314" s="27"/>
      <c r="CP314" s="27"/>
      <c r="CQ314" s="27"/>
      <c r="CR314" s="27"/>
      <c r="CS314" s="27"/>
      <c r="CT314" s="27"/>
      <c r="CU314" s="27"/>
      <c r="CV314" s="27"/>
      <c r="CW314" s="27"/>
      <c r="CX314" s="27"/>
      <c r="CY314" s="27"/>
      <c r="CZ314" s="27"/>
      <c r="DA314" s="27"/>
      <c r="DB314" s="27"/>
      <c r="DC314" s="27"/>
      <c r="DD314" s="27"/>
      <c r="DE314" s="27"/>
    </row>
    <row r="315" spans="1:109" x14ac:dyDescent="0.25">
      <c r="A315" s="27"/>
      <c r="B315" s="27"/>
      <c r="C315" s="52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  <c r="BH315" s="27"/>
      <c r="BI315" s="27"/>
      <c r="BJ315" s="27"/>
      <c r="BK315" s="27"/>
      <c r="BL315" s="27"/>
      <c r="BM315" s="27"/>
      <c r="BN315" s="27"/>
      <c r="BO315" s="27"/>
      <c r="BP315" s="27"/>
      <c r="BQ315" s="27"/>
      <c r="BR315" s="27"/>
      <c r="BS315" s="27"/>
      <c r="BT315" s="27"/>
      <c r="BU315" s="27"/>
      <c r="BV315" s="27"/>
      <c r="BW315" s="27"/>
      <c r="BX315" s="27"/>
      <c r="BY315" s="27"/>
      <c r="BZ315" s="27"/>
      <c r="CA315" s="27"/>
      <c r="CB315" s="27"/>
      <c r="CC315" s="27"/>
      <c r="CD315" s="27"/>
      <c r="CE315" s="27"/>
      <c r="CF315" s="27"/>
      <c r="CG315" s="27"/>
      <c r="CH315" s="27"/>
      <c r="CI315" s="27"/>
      <c r="CJ315" s="27"/>
      <c r="CK315" s="27"/>
      <c r="CL315" s="27"/>
      <c r="CM315" s="27"/>
      <c r="CN315" s="27"/>
      <c r="CO315" s="27"/>
      <c r="CP315" s="27"/>
      <c r="CQ315" s="27"/>
      <c r="CR315" s="27"/>
      <c r="CS315" s="27"/>
      <c r="CT315" s="27"/>
      <c r="CU315" s="27"/>
      <c r="CV315" s="27"/>
      <c r="CW315" s="27"/>
      <c r="CX315" s="27"/>
      <c r="CY315" s="27"/>
      <c r="CZ315" s="27"/>
      <c r="DA315" s="27"/>
      <c r="DB315" s="27"/>
      <c r="DC315" s="27"/>
      <c r="DD315" s="27"/>
      <c r="DE315" s="27"/>
    </row>
    <row r="316" spans="1:109" x14ac:dyDescent="0.25">
      <c r="A316" s="27"/>
      <c r="B316" s="27"/>
      <c r="C316" s="52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  <c r="BH316" s="27"/>
      <c r="BI316" s="27"/>
      <c r="BJ316" s="27"/>
      <c r="BK316" s="27"/>
      <c r="BL316" s="27"/>
      <c r="BM316" s="27"/>
      <c r="BN316" s="27"/>
      <c r="BO316" s="27"/>
      <c r="BP316" s="27"/>
      <c r="BQ316" s="27"/>
      <c r="BR316" s="27"/>
      <c r="BS316" s="27"/>
      <c r="BT316" s="27"/>
      <c r="BU316" s="27"/>
      <c r="BV316" s="27"/>
      <c r="BW316" s="27"/>
      <c r="BX316" s="27"/>
      <c r="BY316" s="27"/>
      <c r="BZ316" s="27"/>
      <c r="CA316" s="27"/>
      <c r="CB316" s="27"/>
      <c r="CC316" s="27"/>
      <c r="CD316" s="27"/>
      <c r="CE316" s="27"/>
      <c r="CF316" s="27"/>
      <c r="CG316" s="27"/>
      <c r="CH316" s="27"/>
      <c r="CI316" s="27"/>
      <c r="CJ316" s="27"/>
      <c r="CK316" s="27"/>
      <c r="CL316" s="27"/>
      <c r="CM316" s="27"/>
      <c r="CN316" s="27"/>
      <c r="CO316" s="27"/>
      <c r="CP316" s="27"/>
      <c r="CQ316" s="27"/>
      <c r="CR316" s="27"/>
      <c r="CS316" s="27"/>
      <c r="CT316" s="27"/>
      <c r="CU316" s="27"/>
      <c r="CV316" s="27"/>
      <c r="CW316" s="27"/>
      <c r="CX316" s="27"/>
      <c r="CY316" s="27"/>
      <c r="CZ316" s="27"/>
      <c r="DA316" s="27"/>
      <c r="DB316" s="27"/>
      <c r="DC316" s="27"/>
      <c r="DD316" s="27"/>
      <c r="DE316" s="27"/>
    </row>
    <row r="317" spans="1:109" x14ac:dyDescent="0.25">
      <c r="A317" s="27"/>
      <c r="B317" s="27"/>
      <c r="C317" s="52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  <c r="BH317" s="27"/>
      <c r="BI317" s="27"/>
      <c r="BJ317" s="27"/>
      <c r="BK317" s="27"/>
      <c r="BL317" s="27"/>
      <c r="BM317" s="27"/>
      <c r="BN317" s="27"/>
      <c r="BO317" s="27"/>
      <c r="BP317" s="27"/>
      <c r="BQ317" s="27"/>
      <c r="BR317" s="27"/>
      <c r="BS317" s="27"/>
      <c r="BT317" s="27"/>
      <c r="BU317" s="27"/>
      <c r="BV317" s="27"/>
      <c r="BW317" s="27"/>
      <c r="BX317" s="27"/>
      <c r="BY317" s="27"/>
      <c r="BZ317" s="27"/>
      <c r="CA317" s="27"/>
      <c r="CB317" s="27"/>
      <c r="CC317" s="27"/>
      <c r="CD317" s="27"/>
      <c r="CE317" s="27"/>
      <c r="CF317" s="27"/>
      <c r="CG317" s="27"/>
      <c r="CH317" s="27"/>
      <c r="CI317" s="27"/>
      <c r="CJ317" s="27"/>
      <c r="CK317" s="27"/>
      <c r="CL317" s="27"/>
      <c r="CM317" s="27"/>
      <c r="CN317" s="27"/>
      <c r="CO317" s="27"/>
      <c r="CP317" s="27"/>
      <c r="CQ317" s="27"/>
      <c r="CR317" s="27"/>
      <c r="CS317" s="27"/>
      <c r="CT317" s="27"/>
      <c r="CU317" s="27"/>
      <c r="CV317" s="27"/>
      <c r="CW317" s="27"/>
      <c r="CX317" s="27"/>
      <c r="CY317" s="27"/>
      <c r="CZ317" s="27"/>
      <c r="DA317" s="27"/>
      <c r="DB317" s="27"/>
      <c r="DC317" s="27"/>
      <c r="DD317" s="27"/>
      <c r="DE317" s="27"/>
    </row>
    <row r="318" spans="1:109" x14ac:dyDescent="0.25">
      <c r="A318" s="27"/>
      <c r="B318" s="27"/>
      <c r="C318" s="52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  <c r="BH318" s="27"/>
      <c r="BI318" s="27"/>
      <c r="BJ318" s="27"/>
      <c r="BK318" s="27"/>
      <c r="BL318" s="27"/>
      <c r="BM318" s="27"/>
      <c r="BN318" s="27"/>
      <c r="BO318" s="27"/>
      <c r="BP318" s="27"/>
      <c r="BQ318" s="27"/>
      <c r="BR318" s="27"/>
      <c r="BS318" s="27"/>
      <c r="BT318" s="27"/>
      <c r="BU318" s="27"/>
      <c r="BV318" s="27"/>
      <c r="BW318" s="27"/>
      <c r="BX318" s="27"/>
      <c r="BY318" s="27"/>
      <c r="BZ318" s="27"/>
      <c r="CA318" s="27"/>
      <c r="CB318" s="27"/>
      <c r="CC318" s="27"/>
      <c r="CD318" s="27"/>
      <c r="CE318" s="27"/>
      <c r="CF318" s="27"/>
      <c r="CG318" s="27"/>
      <c r="CH318" s="27"/>
      <c r="CI318" s="27"/>
      <c r="CJ318" s="27"/>
      <c r="CK318" s="27"/>
      <c r="CL318" s="27"/>
      <c r="CM318" s="27"/>
      <c r="CN318" s="27"/>
      <c r="CO318" s="27"/>
      <c r="CP318" s="27"/>
      <c r="CQ318" s="27"/>
      <c r="CR318" s="27"/>
      <c r="CS318" s="27"/>
      <c r="CT318" s="27"/>
      <c r="CU318" s="27"/>
      <c r="CV318" s="27"/>
      <c r="CW318" s="27"/>
      <c r="CX318" s="27"/>
      <c r="CY318" s="27"/>
      <c r="CZ318" s="27"/>
      <c r="DA318" s="27"/>
      <c r="DB318" s="27"/>
      <c r="DC318" s="27"/>
      <c r="DD318" s="27"/>
      <c r="DE318" s="27"/>
    </row>
    <row r="319" spans="1:109" x14ac:dyDescent="0.25">
      <c r="A319" s="27"/>
      <c r="B319" s="27"/>
      <c r="C319" s="52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  <c r="BH319" s="27"/>
      <c r="BI319" s="27"/>
      <c r="BJ319" s="27"/>
      <c r="BK319" s="27"/>
      <c r="BL319" s="27"/>
      <c r="BM319" s="27"/>
      <c r="BN319" s="27"/>
      <c r="BO319" s="27"/>
      <c r="BP319" s="27"/>
      <c r="BQ319" s="27"/>
      <c r="BR319" s="27"/>
      <c r="BS319" s="27"/>
      <c r="BT319" s="27"/>
      <c r="BU319" s="27"/>
      <c r="BV319" s="27"/>
      <c r="BW319" s="27"/>
      <c r="BX319" s="27"/>
      <c r="BY319" s="27"/>
      <c r="BZ319" s="27"/>
      <c r="CA319" s="27"/>
      <c r="CB319" s="27"/>
      <c r="CC319" s="27"/>
      <c r="CD319" s="27"/>
      <c r="CE319" s="27"/>
      <c r="CF319" s="27"/>
      <c r="CG319" s="27"/>
      <c r="CH319" s="27"/>
      <c r="CI319" s="27"/>
      <c r="CJ319" s="27"/>
      <c r="CK319" s="27"/>
      <c r="CL319" s="27"/>
      <c r="CM319" s="27"/>
      <c r="CN319" s="27"/>
      <c r="CO319" s="27"/>
      <c r="CP319" s="27"/>
      <c r="CQ319" s="27"/>
      <c r="CR319" s="27"/>
      <c r="CS319" s="27"/>
      <c r="CT319" s="27"/>
      <c r="CU319" s="27"/>
      <c r="CV319" s="27"/>
      <c r="CW319" s="27"/>
      <c r="CX319" s="27"/>
      <c r="CY319" s="27"/>
      <c r="CZ319" s="27"/>
      <c r="DA319" s="27"/>
      <c r="DB319" s="27"/>
      <c r="DC319" s="27"/>
      <c r="DD319" s="27"/>
      <c r="DE319" s="27"/>
    </row>
    <row r="320" spans="1:109" x14ac:dyDescent="0.25">
      <c r="A320" s="27"/>
      <c r="B320" s="27"/>
      <c r="C320" s="52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  <c r="BH320" s="27"/>
      <c r="BI320" s="27"/>
      <c r="BJ320" s="27"/>
      <c r="BK320" s="27"/>
      <c r="BL320" s="27"/>
      <c r="BM320" s="27"/>
      <c r="BN320" s="27"/>
      <c r="BO320" s="27"/>
      <c r="BP320" s="27"/>
      <c r="BQ320" s="27"/>
      <c r="BR320" s="27"/>
      <c r="BS320" s="27"/>
      <c r="BT320" s="27"/>
      <c r="BU320" s="27"/>
      <c r="BV320" s="27"/>
      <c r="BW320" s="27"/>
      <c r="BX320" s="27"/>
      <c r="BY320" s="27"/>
      <c r="BZ320" s="27"/>
      <c r="CA320" s="27"/>
      <c r="CB320" s="27"/>
      <c r="CC320" s="27"/>
      <c r="CD320" s="27"/>
      <c r="CE320" s="27"/>
      <c r="CF320" s="27"/>
      <c r="CG320" s="27"/>
      <c r="CH320" s="27"/>
      <c r="CI320" s="27"/>
      <c r="CJ320" s="27"/>
      <c r="CK320" s="27"/>
      <c r="CL320" s="27"/>
      <c r="CM320" s="27"/>
      <c r="CN320" s="27"/>
      <c r="CO320" s="27"/>
      <c r="CP320" s="27"/>
      <c r="CQ320" s="27"/>
      <c r="CR320" s="27"/>
      <c r="CS320" s="27"/>
      <c r="CT320" s="27"/>
      <c r="CU320" s="27"/>
      <c r="CV320" s="27"/>
      <c r="CW320" s="27"/>
      <c r="CX320" s="27"/>
      <c r="CY320" s="27"/>
      <c r="CZ320" s="27"/>
      <c r="DA320" s="27"/>
      <c r="DB320" s="27"/>
      <c r="DC320" s="27"/>
      <c r="DD320" s="27"/>
      <c r="DE320" s="27"/>
    </row>
    <row r="321" spans="1:109" x14ac:dyDescent="0.25">
      <c r="A321" s="27"/>
      <c r="B321" s="27"/>
      <c r="C321" s="52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  <c r="BH321" s="27"/>
      <c r="BI321" s="27"/>
      <c r="BJ321" s="27"/>
      <c r="BK321" s="27"/>
      <c r="BL321" s="27"/>
      <c r="BM321" s="27"/>
      <c r="BN321" s="27"/>
      <c r="BO321" s="27"/>
      <c r="BP321" s="27"/>
      <c r="BQ321" s="27"/>
      <c r="BR321" s="27"/>
      <c r="BS321" s="27"/>
      <c r="BT321" s="27"/>
      <c r="BU321" s="27"/>
      <c r="BV321" s="27"/>
      <c r="BW321" s="27"/>
      <c r="BX321" s="27"/>
      <c r="BY321" s="27"/>
      <c r="BZ321" s="27"/>
      <c r="CA321" s="27"/>
      <c r="CB321" s="27"/>
      <c r="CC321" s="27"/>
      <c r="CD321" s="27"/>
      <c r="CE321" s="27"/>
      <c r="CF321" s="27"/>
      <c r="CG321" s="27"/>
      <c r="CH321" s="27"/>
      <c r="CI321" s="27"/>
      <c r="CJ321" s="27"/>
      <c r="CK321" s="27"/>
      <c r="CL321" s="27"/>
      <c r="CM321" s="27"/>
      <c r="CN321" s="27"/>
      <c r="CO321" s="27"/>
      <c r="CP321" s="27"/>
      <c r="CQ321" s="27"/>
      <c r="CR321" s="27"/>
      <c r="CS321" s="27"/>
      <c r="CT321" s="27"/>
      <c r="CU321" s="27"/>
      <c r="CV321" s="27"/>
      <c r="CW321" s="27"/>
      <c r="CX321" s="27"/>
      <c r="CY321" s="27"/>
      <c r="CZ321" s="27"/>
      <c r="DA321" s="27"/>
      <c r="DB321" s="27"/>
      <c r="DC321" s="27"/>
      <c r="DD321" s="27"/>
      <c r="DE321" s="27"/>
    </row>
    <row r="322" spans="1:109" x14ac:dyDescent="0.25">
      <c r="A322" s="27"/>
      <c r="B322" s="27"/>
      <c r="C322" s="52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  <c r="BH322" s="27"/>
      <c r="BI322" s="27"/>
      <c r="BJ322" s="27"/>
      <c r="BK322" s="27"/>
      <c r="BL322" s="27"/>
      <c r="BM322" s="27"/>
      <c r="BN322" s="27"/>
      <c r="BO322" s="27"/>
      <c r="BP322" s="27"/>
      <c r="BQ322" s="27"/>
      <c r="BR322" s="27"/>
      <c r="BS322" s="27"/>
      <c r="BT322" s="27"/>
      <c r="BU322" s="27"/>
      <c r="BV322" s="27"/>
      <c r="BW322" s="27"/>
      <c r="BX322" s="27"/>
      <c r="BY322" s="27"/>
      <c r="BZ322" s="27"/>
      <c r="CA322" s="27"/>
      <c r="CB322" s="27"/>
      <c r="CC322" s="27"/>
      <c r="CD322" s="27"/>
      <c r="CE322" s="27"/>
      <c r="CF322" s="27"/>
      <c r="CG322" s="27"/>
      <c r="CH322" s="27"/>
      <c r="CI322" s="27"/>
      <c r="CJ322" s="27"/>
      <c r="CK322" s="27"/>
      <c r="CL322" s="27"/>
      <c r="CM322" s="27"/>
      <c r="CN322" s="27"/>
      <c r="CO322" s="27"/>
      <c r="CP322" s="27"/>
      <c r="CQ322" s="27"/>
      <c r="CR322" s="27"/>
      <c r="CS322" s="27"/>
      <c r="CT322" s="27"/>
      <c r="CU322" s="27"/>
      <c r="CV322" s="27"/>
      <c r="CW322" s="27"/>
      <c r="CX322" s="27"/>
      <c r="CY322" s="27"/>
      <c r="CZ322" s="27"/>
      <c r="DA322" s="27"/>
      <c r="DB322" s="27"/>
      <c r="DC322" s="27"/>
      <c r="DD322" s="27"/>
      <c r="DE322" s="27"/>
    </row>
    <row r="323" spans="1:109" x14ac:dyDescent="0.25">
      <c r="A323" s="27"/>
      <c r="B323" s="27"/>
      <c r="C323" s="52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  <c r="BH323" s="27"/>
      <c r="BI323" s="27"/>
      <c r="BJ323" s="27"/>
      <c r="BK323" s="27"/>
      <c r="BL323" s="27"/>
      <c r="BM323" s="27"/>
      <c r="BN323" s="27"/>
      <c r="BO323" s="27"/>
      <c r="BP323" s="27"/>
      <c r="BQ323" s="27"/>
      <c r="BR323" s="27"/>
      <c r="BS323" s="27"/>
      <c r="BT323" s="27"/>
      <c r="BU323" s="27"/>
      <c r="BV323" s="27"/>
      <c r="BW323" s="27"/>
      <c r="BX323" s="27"/>
      <c r="BY323" s="27"/>
      <c r="BZ323" s="27"/>
      <c r="CA323" s="27"/>
      <c r="CB323" s="27"/>
      <c r="CC323" s="27"/>
      <c r="CD323" s="27"/>
      <c r="CE323" s="27"/>
      <c r="CF323" s="27"/>
      <c r="CG323" s="27"/>
      <c r="CH323" s="27"/>
      <c r="CI323" s="27"/>
      <c r="CJ323" s="27"/>
      <c r="CK323" s="27"/>
      <c r="CL323" s="27"/>
      <c r="CM323" s="27"/>
      <c r="CN323" s="27"/>
      <c r="CO323" s="27"/>
      <c r="CP323" s="27"/>
      <c r="CQ323" s="27"/>
      <c r="CR323" s="27"/>
      <c r="CS323" s="27"/>
      <c r="CT323" s="27"/>
      <c r="CU323" s="27"/>
      <c r="CV323" s="27"/>
      <c r="CW323" s="27"/>
      <c r="CX323" s="27"/>
      <c r="CY323" s="27"/>
      <c r="CZ323" s="27"/>
      <c r="DA323" s="27"/>
      <c r="DB323" s="27"/>
      <c r="DC323" s="27"/>
      <c r="DD323" s="27"/>
      <c r="DE323" s="27"/>
    </row>
    <row r="324" spans="1:109" x14ac:dyDescent="0.25">
      <c r="A324" s="27"/>
      <c r="B324" s="27"/>
      <c r="C324" s="52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  <c r="BH324" s="27"/>
      <c r="BI324" s="27"/>
      <c r="BJ324" s="27"/>
      <c r="BK324" s="27"/>
      <c r="BL324" s="27"/>
      <c r="BM324" s="27"/>
      <c r="BN324" s="27"/>
      <c r="BO324" s="27"/>
      <c r="BP324" s="27"/>
      <c r="BQ324" s="27"/>
      <c r="BR324" s="27"/>
      <c r="BS324" s="27"/>
      <c r="BT324" s="27"/>
      <c r="BU324" s="27"/>
      <c r="BV324" s="27"/>
      <c r="BW324" s="27"/>
      <c r="BX324" s="27"/>
      <c r="BY324" s="27"/>
      <c r="BZ324" s="27"/>
      <c r="CA324" s="27"/>
      <c r="CB324" s="27"/>
      <c r="CC324" s="27"/>
      <c r="CD324" s="27"/>
      <c r="CE324" s="27"/>
      <c r="CF324" s="27"/>
      <c r="CG324" s="27"/>
      <c r="CH324" s="27"/>
      <c r="CI324" s="27"/>
      <c r="CJ324" s="27"/>
      <c r="CK324" s="27"/>
      <c r="CL324" s="27"/>
      <c r="CM324" s="27"/>
      <c r="CN324" s="27"/>
      <c r="CO324" s="27"/>
      <c r="CP324" s="27"/>
      <c r="CQ324" s="27"/>
      <c r="CR324" s="27"/>
      <c r="CS324" s="27"/>
      <c r="CT324" s="27"/>
      <c r="CU324" s="27"/>
      <c r="CV324" s="27"/>
      <c r="CW324" s="27"/>
      <c r="CX324" s="27"/>
      <c r="CY324" s="27"/>
      <c r="CZ324" s="27"/>
      <c r="DA324" s="27"/>
      <c r="DB324" s="27"/>
      <c r="DC324" s="27"/>
      <c r="DD324" s="27"/>
      <c r="DE324" s="27"/>
    </row>
    <row r="325" spans="1:109" x14ac:dyDescent="0.25">
      <c r="A325" s="27"/>
      <c r="B325" s="27"/>
      <c r="C325" s="52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  <c r="BH325" s="27"/>
      <c r="BI325" s="27"/>
      <c r="BJ325" s="27"/>
      <c r="BK325" s="27"/>
      <c r="BL325" s="27"/>
      <c r="BM325" s="27"/>
      <c r="BN325" s="27"/>
      <c r="BO325" s="27"/>
      <c r="BP325" s="27"/>
      <c r="BQ325" s="27"/>
      <c r="BR325" s="27"/>
      <c r="BS325" s="27"/>
      <c r="BT325" s="27"/>
      <c r="BU325" s="27"/>
      <c r="BV325" s="27"/>
      <c r="BW325" s="27"/>
      <c r="BX325" s="27"/>
      <c r="BY325" s="27"/>
      <c r="BZ325" s="27"/>
      <c r="CA325" s="27"/>
      <c r="CB325" s="27"/>
      <c r="CC325" s="27"/>
      <c r="CD325" s="27"/>
      <c r="CE325" s="27"/>
      <c r="CF325" s="27"/>
      <c r="CG325" s="27"/>
      <c r="CH325" s="27"/>
      <c r="CI325" s="27"/>
      <c r="CJ325" s="27"/>
      <c r="CK325" s="27"/>
      <c r="CL325" s="27"/>
      <c r="CM325" s="27"/>
      <c r="CN325" s="27"/>
      <c r="CO325" s="27"/>
      <c r="CP325" s="27"/>
      <c r="CQ325" s="27"/>
      <c r="CR325" s="27"/>
      <c r="CS325" s="27"/>
      <c r="CT325" s="27"/>
      <c r="CU325" s="27"/>
      <c r="CV325" s="27"/>
      <c r="CW325" s="27"/>
      <c r="CX325" s="27"/>
      <c r="CY325" s="27"/>
      <c r="CZ325" s="27"/>
      <c r="DA325" s="27"/>
      <c r="DB325" s="27"/>
      <c r="DC325" s="27"/>
      <c r="DD325" s="27"/>
      <c r="DE325" s="27"/>
    </row>
    <row r="326" spans="1:109" x14ac:dyDescent="0.25">
      <c r="A326" s="27"/>
      <c r="B326" s="27"/>
      <c r="C326" s="52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  <c r="BH326" s="27"/>
      <c r="BI326" s="27"/>
      <c r="BJ326" s="27"/>
      <c r="BK326" s="27"/>
      <c r="BL326" s="27"/>
      <c r="BM326" s="27"/>
      <c r="BN326" s="27"/>
      <c r="BO326" s="27"/>
      <c r="BP326" s="27"/>
      <c r="BQ326" s="27"/>
      <c r="BR326" s="27"/>
      <c r="BS326" s="27"/>
      <c r="BT326" s="27"/>
      <c r="BU326" s="27"/>
      <c r="BV326" s="27"/>
      <c r="BW326" s="27"/>
      <c r="BX326" s="27"/>
      <c r="BY326" s="27"/>
      <c r="BZ326" s="27"/>
      <c r="CA326" s="27"/>
      <c r="CB326" s="27"/>
      <c r="CC326" s="27"/>
      <c r="CD326" s="27"/>
      <c r="CE326" s="27"/>
      <c r="CF326" s="27"/>
      <c r="CG326" s="27"/>
      <c r="CH326" s="27"/>
      <c r="CI326" s="27"/>
      <c r="CJ326" s="27"/>
      <c r="CK326" s="27"/>
      <c r="CL326" s="27"/>
      <c r="CM326" s="27"/>
      <c r="CN326" s="27"/>
      <c r="CO326" s="27"/>
      <c r="CP326" s="27"/>
      <c r="CQ326" s="27"/>
      <c r="CR326" s="27"/>
      <c r="CS326" s="27"/>
      <c r="CT326" s="27"/>
      <c r="CU326" s="27"/>
      <c r="CV326" s="27"/>
      <c r="CW326" s="27"/>
      <c r="CX326" s="27"/>
      <c r="CY326" s="27"/>
      <c r="CZ326" s="27"/>
      <c r="DA326" s="27"/>
      <c r="DB326" s="27"/>
      <c r="DC326" s="27"/>
      <c r="DD326" s="27"/>
      <c r="DE326" s="27"/>
    </row>
    <row r="327" spans="1:109" x14ac:dyDescent="0.25">
      <c r="A327" s="27"/>
      <c r="B327" s="27"/>
      <c r="C327" s="52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  <c r="BH327" s="27"/>
      <c r="BI327" s="27"/>
      <c r="BJ327" s="27"/>
      <c r="BK327" s="27"/>
      <c r="BL327" s="27"/>
      <c r="BM327" s="27"/>
      <c r="BN327" s="27"/>
      <c r="BO327" s="27"/>
      <c r="BP327" s="27"/>
      <c r="BQ327" s="27"/>
      <c r="BR327" s="27"/>
      <c r="BS327" s="27"/>
      <c r="BT327" s="27"/>
      <c r="BU327" s="27"/>
      <c r="BV327" s="27"/>
      <c r="BW327" s="27"/>
      <c r="BX327" s="27"/>
      <c r="BY327" s="27"/>
      <c r="BZ327" s="27"/>
      <c r="CA327" s="27"/>
      <c r="CB327" s="27"/>
      <c r="CC327" s="27"/>
      <c r="CD327" s="27"/>
      <c r="CE327" s="27"/>
      <c r="CF327" s="27"/>
      <c r="CG327" s="27"/>
      <c r="CH327" s="27"/>
      <c r="CI327" s="27"/>
      <c r="CJ327" s="27"/>
      <c r="CK327" s="27"/>
      <c r="CL327" s="27"/>
      <c r="CM327" s="27"/>
      <c r="CN327" s="27"/>
      <c r="CO327" s="27"/>
      <c r="CP327" s="27"/>
      <c r="CQ327" s="27"/>
      <c r="CR327" s="27"/>
      <c r="CS327" s="27"/>
      <c r="CT327" s="27"/>
      <c r="CU327" s="27"/>
      <c r="CV327" s="27"/>
      <c r="CW327" s="27"/>
      <c r="CX327" s="27"/>
      <c r="CY327" s="27"/>
      <c r="CZ327" s="27"/>
      <c r="DA327" s="27"/>
      <c r="DB327" s="27"/>
      <c r="DC327" s="27"/>
      <c r="DD327" s="27"/>
      <c r="DE327" s="27"/>
    </row>
    <row r="328" spans="1:109" x14ac:dyDescent="0.25">
      <c r="A328" s="27"/>
      <c r="B328" s="27"/>
      <c r="C328" s="52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  <c r="BH328" s="27"/>
      <c r="BI328" s="27"/>
      <c r="BJ328" s="27"/>
      <c r="BK328" s="27"/>
      <c r="BL328" s="27"/>
      <c r="BM328" s="27"/>
      <c r="BN328" s="27"/>
      <c r="BO328" s="27"/>
      <c r="BP328" s="27"/>
      <c r="BQ328" s="27"/>
      <c r="BR328" s="27"/>
      <c r="BS328" s="27"/>
      <c r="BT328" s="27"/>
      <c r="BU328" s="27"/>
      <c r="BV328" s="27"/>
      <c r="BW328" s="27"/>
      <c r="BX328" s="27"/>
      <c r="BY328" s="27"/>
      <c r="BZ328" s="27"/>
      <c r="CA328" s="27"/>
      <c r="CB328" s="27"/>
      <c r="CC328" s="27"/>
      <c r="CD328" s="27"/>
      <c r="CE328" s="27"/>
      <c r="CF328" s="27"/>
      <c r="CG328" s="27"/>
      <c r="CH328" s="27"/>
      <c r="CI328" s="27"/>
      <c r="CJ328" s="27"/>
      <c r="CK328" s="27"/>
      <c r="CL328" s="27"/>
      <c r="CM328" s="27"/>
      <c r="CN328" s="27"/>
      <c r="CO328" s="27"/>
      <c r="CP328" s="27"/>
      <c r="CQ328" s="27"/>
      <c r="CR328" s="27"/>
      <c r="CS328" s="27"/>
      <c r="CT328" s="27"/>
      <c r="CU328" s="27"/>
      <c r="CV328" s="27"/>
      <c r="CW328" s="27"/>
      <c r="CX328" s="27"/>
      <c r="CY328" s="27"/>
      <c r="CZ328" s="27"/>
      <c r="DA328" s="27"/>
      <c r="DB328" s="27"/>
      <c r="DC328" s="27"/>
      <c r="DD328" s="27"/>
      <c r="DE328" s="27"/>
    </row>
    <row r="329" spans="1:109" x14ac:dyDescent="0.25">
      <c r="A329" s="27"/>
      <c r="B329" s="27"/>
      <c r="C329" s="52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  <c r="BH329" s="27"/>
      <c r="BI329" s="27"/>
      <c r="BJ329" s="27"/>
      <c r="BK329" s="27"/>
      <c r="BL329" s="27"/>
      <c r="BM329" s="27"/>
      <c r="BN329" s="27"/>
      <c r="BO329" s="27"/>
      <c r="BP329" s="27"/>
      <c r="BQ329" s="27"/>
      <c r="BR329" s="27"/>
      <c r="BS329" s="27"/>
      <c r="BT329" s="27"/>
      <c r="BU329" s="27"/>
      <c r="BV329" s="27"/>
      <c r="BW329" s="27"/>
      <c r="BX329" s="27"/>
      <c r="BY329" s="27"/>
      <c r="BZ329" s="27"/>
      <c r="CA329" s="27"/>
      <c r="CB329" s="27"/>
      <c r="CC329" s="27"/>
      <c r="CD329" s="27"/>
      <c r="CE329" s="27"/>
      <c r="CF329" s="27"/>
      <c r="CG329" s="27"/>
      <c r="CH329" s="27"/>
      <c r="CI329" s="27"/>
      <c r="CJ329" s="27"/>
      <c r="CK329" s="27"/>
      <c r="CL329" s="27"/>
      <c r="CM329" s="27"/>
      <c r="CN329" s="27"/>
      <c r="CO329" s="27"/>
      <c r="CP329" s="27"/>
      <c r="CQ329" s="27"/>
      <c r="CR329" s="27"/>
      <c r="CS329" s="27"/>
      <c r="CT329" s="27"/>
      <c r="CU329" s="27"/>
      <c r="CV329" s="27"/>
      <c r="CW329" s="27"/>
      <c r="CX329" s="27"/>
      <c r="CY329" s="27"/>
      <c r="CZ329" s="27"/>
      <c r="DA329" s="27"/>
      <c r="DB329" s="27"/>
      <c r="DC329" s="27"/>
      <c r="DD329" s="27"/>
      <c r="DE329" s="27"/>
    </row>
    <row r="330" spans="1:109" x14ac:dyDescent="0.25">
      <c r="A330" s="27"/>
      <c r="B330" s="27"/>
      <c r="C330" s="52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  <c r="BH330" s="27"/>
      <c r="BI330" s="27"/>
      <c r="BJ330" s="27"/>
      <c r="BK330" s="27"/>
      <c r="BL330" s="27"/>
      <c r="BM330" s="27"/>
      <c r="BN330" s="27"/>
      <c r="BO330" s="27"/>
      <c r="BP330" s="27"/>
      <c r="BQ330" s="27"/>
      <c r="BR330" s="27"/>
      <c r="BS330" s="27"/>
      <c r="BT330" s="27"/>
      <c r="BU330" s="27"/>
      <c r="BV330" s="27"/>
      <c r="BW330" s="27"/>
      <c r="BX330" s="27"/>
      <c r="BY330" s="27"/>
      <c r="BZ330" s="27"/>
      <c r="CA330" s="27"/>
      <c r="CB330" s="27"/>
      <c r="CC330" s="27"/>
      <c r="CD330" s="27"/>
      <c r="CE330" s="27"/>
      <c r="CF330" s="27"/>
      <c r="CG330" s="27"/>
      <c r="CH330" s="27"/>
      <c r="CI330" s="27"/>
      <c r="CJ330" s="27"/>
      <c r="CK330" s="27"/>
      <c r="CL330" s="27"/>
      <c r="CM330" s="27"/>
      <c r="CN330" s="27"/>
      <c r="CO330" s="27"/>
      <c r="CP330" s="27"/>
      <c r="CQ330" s="27"/>
      <c r="CR330" s="27"/>
      <c r="CS330" s="27"/>
      <c r="CT330" s="27"/>
      <c r="CU330" s="27"/>
      <c r="CV330" s="27"/>
      <c r="CW330" s="27"/>
      <c r="CX330" s="27"/>
      <c r="CY330" s="27"/>
      <c r="CZ330" s="27"/>
      <c r="DA330" s="27"/>
      <c r="DB330" s="27"/>
      <c r="DC330" s="27"/>
      <c r="DD330" s="27"/>
      <c r="DE330" s="27"/>
    </row>
    <row r="331" spans="1:109" x14ac:dyDescent="0.25">
      <c r="A331" s="27"/>
      <c r="B331" s="27"/>
      <c r="C331" s="52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  <c r="BH331" s="27"/>
      <c r="BI331" s="27"/>
      <c r="BJ331" s="27"/>
      <c r="BK331" s="27"/>
      <c r="BL331" s="27"/>
      <c r="BM331" s="27"/>
      <c r="BN331" s="27"/>
      <c r="BO331" s="27"/>
      <c r="BP331" s="27"/>
      <c r="BQ331" s="27"/>
      <c r="BR331" s="27"/>
      <c r="BS331" s="27"/>
      <c r="BT331" s="27"/>
      <c r="BU331" s="27"/>
      <c r="BV331" s="27"/>
      <c r="BW331" s="27"/>
      <c r="BX331" s="27"/>
      <c r="BY331" s="27"/>
      <c r="BZ331" s="27"/>
      <c r="CA331" s="27"/>
      <c r="CB331" s="27"/>
      <c r="CC331" s="27"/>
      <c r="CD331" s="27"/>
      <c r="CE331" s="27"/>
      <c r="CF331" s="27"/>
      <c r="CG331" s="27"/>
      <c r="CH331" s="27"/>
      <c r="CI331" s="27"/>
      <c r="CJ331" s="27"/>
      <c r="CK331" s="27"/>
      <c r="CL331" s="27"/>
      <c r="CM331" s="27"/>
      <c r="CN331" s="27"/>
      <c r="CO331" s="27"/>
      <c r="CP331" s="27"/>
      <c r="CQ331" s="27"/>
      <c r="CR331" s="27"/>
      <c r="CS331" s="27"/>
      <c r="CT331" s="27"/>
      <c r="CU331" s="27"/>
      <c r="CV331" s="27"/>
      <c r="CW331" s="27"/>
      <c r="CX331" s="27"/>
      <c r="CY331" s="27"/>
      <c r="CZ331" s="27"/>
      <c r="DA331" s="27"/>
      <c r="DB331" s="27"/>
      <c r="DC331" s="27"/>
      <c r="DD331" s="27"/>
      <c r="DE331" s="27"/>
    </row>
    <row r="332" spans="1:109" x14ac:dyDescent="0.25">
      <c r="A332" s="27"/>
      <c r="B332" s="27"/>
      <c r="C332" s="52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  <c r="BH332" s="27"/>
      <c r="BI332" s="27"/>
      <c r="BJ332" s="27"/>
      <c r="BK332" s="27"/>
      <c r="BL332" s="27"/>
      <c r="BM332" s="27"/>
      <c r="BN332" s="27"/>
      <c r="BO332" s="27"/>
      <c r="BP332" s="27"/>
      <c r="BQ332" s="27"/>
      <c r="BR332" s="27"/>
      <c r="BS332" s="27"/>
      <c r="BT332" s="27"/>
      <c r="BU332" s="27"/>
      <c r="BV332" s="27"/>
      <c r="BW332" s="27"/>
      <c r="BX332" s="27"/>
      <c r="BY332" s="27"/>
      <c r="BZ332" s="27"/>
      <c r="CA332" s="27"/>
      <c r="CB332" s="27"/>
      <c r="CC332" s="27"/>
      <c r="CD332" s="27"/>
      <c r="CE332" s="27"/>
      <c r="CF332" s="27"/>
      <c r="CG332" s="27"/>
      <c r="CH332" s="27"/>
      <c r="CI332" s="27"/>
      <c r="CJ332" s="27"/>
      <c r="CK332" s="27"/>
      <c r="CL332" s="27"/>
      <c r="CM332" s="27"/>
      <c r="CN332" s="27"/>
      <c r="CO332" s="27"/>
      <c r="CP332" s="27"/>
      <c r="CQ332" s="27"/>
      <c r="CR332" s="27"/>
      <c r="CS332" s="27"/>
      <c r="CT332" s="27"/>
      <c r="CU332" s="27"/>
      <c r="CV332" s="27"/>
      <c r="CW332" s="27"/>
      <c r="CX332" s="27"/>
      <c r="CY332" s="27"/>
      <c r="CZ332" s="27"/>
      <c r="DA332" s="27"/>
      <c r="DB332" s="27"/>
      <c r="DC332" s="27"/>
      <c r="DD332" s="27"/>
      <c r="DE332" s="27"/>
    </row>
    <row r="333" spans="1:109" x14ac:dyDescent="0.25">
      <c r="A333" s="27"/>
      <c r="B333" s="27"/>
      <c r="C333" s="52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  <c r="BH333" s="27"/>
      <c r="BI333" s="27"/>
      <c r="BJ333" s="27"/>
      <c r="BK333" s="27"/>
      <c r="BL333" s="27"/>
      <c r="BM333" s="27"/>
      <c r="BN333" s="27"/>
      <c r="BO333" s="27"/>
      <c r="BP333" s="27"/>
      <c r="BQ333" s="27"/>
      <c r="BR333" s="27"/>
      <c r="BS333" s="27"/>
      <c r="BT333" s="27"/>
      <c r="BU333" s="27"/>
      <c r="BV333" s="27"/>
      <c r="BW333" s="27"/>
      <c r="BX333" s="27"/>
      <c r="BY333" s="27"/>
      <c r="BZ333" s="27"/>
      <c r="CA333" s="27"/>
      <c r="CB333" s="27"/>
      <c r="CC333" s="27"/>
      <c r="CD333" s="27"/>
      <c r="CE333" s="27"/>
      <c r="CF333" s="27"/>
      <c r="CG333" s="27"/>
      <c r="CH333" s="27"/>
      <c r="CI333" s="27"/>
      <c r="CJ333" s="27"/>
      <c r="CK333" s="27"/>
      <c r="CL333" s="27"/>
      <c r="CM333" s="27"/>
      <c r="CN333" s="27"/>
      <c r="CO333" s="27"/>
      <c r="CP333" s="27"/>
      <c r="CQ333" s="27"/>
      <c r="CR333" s="27"/>
      <c r="CS333" s="27"/>
      <c r="CT333" s="27"/>
      <c r="CU333" s="27"/>
      <c r="CV333" s="27"/>
      <c r="CW333" s="27"/>
      <c r="CX333" s="27"/>
      <c r="CY333" s="27"/>
      <c r="CZ333" s="27"/>
      <c r="DA333" s="27"/>
      <c r="DB333" s="27"/>
      <c r="DC333" s="27"/>
      <c r="DD333" s="27"/>
      <c r="DE333" s="27"/>
    </row>
    <row r="334" spans="1:109" x14ac:dyDescent="0.25">
      <c r="A334" s="27"/>
      <c r="B334" s="27"/>
      <c r="C334" s="52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  <c r="BH334" s="27"/>
      <c r="BI334" s="27"/>
      <c r="BJ334" s="27"/>
      <c r="BK334" s="27"/>
      <c r="BL334" s="27"/>
      <c r="BM334" s="27"/>
      <c r="BN334" s="27"/>
      <c r="BO334" s="27"/>
      <c r="BP334" s="27"/>
      <c r="BQ334" s="27"/>
      <c r="BR334" s="27"/>
      <c r="BS334" s="27"/>
      <c r="BT334" s="27"/>
      <c r="BU334" s="27"/>
      <c r="BV334" s="27"/>
      <c r="BW334" s="27"/>
      <c r="BX334" s="27"/>
      <c r="BY334" s="27"/>
      <c r="BZ334" s="27"/>
      <c r="CA334" s="27"/>
      <c r="CB334" s="27"/>
      <c r="CC334" s="27"/>
      <c r="CD334" s="27"/>
      <c r="CE334" s="27"/>
      <c r="CF334" s="27"/>
      <c r="CG334" s="27"/>
      <c r="CH334" s="27"/>
      <c r="CI334" s="27"/>
      <c r="CJ334" s="27"/>
      <c r="CK334" s="27"/>
      <c r="CL334" s="27"/>
      <c r="CM334" s="27"/>
      <c r="CN334" s="27"/>
      <c r="CO334" s="27"/>
      <c r="CP334" s="27"/>
      <c r="CQ334" s="27"/>
      <c r="CR334" s="27"/>
      <c r="CS334" s="27"/>
      <c r="CT334" s="27"/>
      <c r="CU334" s="27"/>
      <c r="CV334" s="27"/>
      <c r="CW334" s="27"/>
      <c r="CX334" s="27"/>
      <c r="CY334" s="27"/>
      <c r="CZ334" s="27"/>
      <c r="DA334" s="27"/>
      <c r="DB334" s="27"/>
      <c r="DC334" s="27"/>
      <c r="DD334" s="27"/>
      <c r="DE334" s="27"/>
    </row>
    <row r="335" spans="1:109" x14ac:dyDescent="0.25">
      <c r="A335" s="27"/>
      <c r="B335" s="27"/>
      <c r="C335" s="52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  <c r="BH335" s="27"/>
      <c r="BI335" s="27"/>
      <c r="BJ335" s="27"/>
      <c r="BK335" s="27"/>
      <c r="BL335" s="27"/>
      <c r="BM335" s="27"/>
      <c r="BN335" s="27"/>
      <c r="BO335" s="27"/>
      <c r="BP335" s="27"/>
      <c r="BQ335" s="27"/>
      <c r="BR335" s="27"/>
      <c r="BS335" s="27"/>
      <c r="BT335" s="27"/>
      <c r="BU335" s="27"/>
      <c r="BV335" s="27"/>
      <c r="BW335" s="27"/>
      <c r="BX335" s="27"/>
      <c r="BY335" s="27"/>
      <c r="BZ335" s="27"/>
      <c r="CA335" s="27"/>
      <c r="CB335" s="27"/>
      <c r="CC335" s="27"/>
      <c r="CD335" s="27"/>
      <c r="CE335" s="27"/>
      <c r="CF335" s="27"/>
      <c r="CG335" s="27"/>
      <c r="CH335" s="27"/>
      <c r="CI335" s="27"/>
      <c r="CJ335" s="27"/>
      <c r="CK335" s="27"/>
      <c r="CL335" s="27"/>
      <c r="CM335" s="27"/>
      <c r="CN335" s="27"/>
      <c r="CO335" s="27"/>
      <c r="CP335" s="27"/>
      <c r="CQ335" s="27"/>
      <c r="CR335" s="27"/>
      <c r="CS335" s="27"/>
      <c r="CT335" s="27"/>
      <c r="CU335" s="27"/>
      <c r="CV335" s="27"/>
      <c r="CW335" s="27"/>
      <c r="CX335" s="27"/>
      <c r="CY335" s="27"/>
      <c r="CZ335" s="27"/>
      <c r="DA335" s="27"/>
      <c r="DB335" s="27"/>
      <c r="DC335" s="27"/>
      <c r="DD335" s="27"/>
      <c r="DE335" s="27"/>
    </row>
    <row r="336" spans="1:109" x14ac:dyDescent="0.25">
      <c r="A336" s="27"/>
      <c r="B336" s="27"/>
      <c r="C336" s="52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  <c r="BH336" s="27"/>
      <c r="BI336" s="27"/>
      <c r="BJ336" s="27"/>
      <c r="BK336" s="27"/>
      <c r="BL336" s="27"/>
      <c r="BM336" s="27"/>
      <c r="BN336" s="27"/>
      <c r="BO336" s="27"/>
      <c r="BP336" s="27"/>
      <c r="BQ336" s="27"/>
      <c r="BR336" s="27"/>
      <c r="BS336" s="27"/>
      <c r="BT336" s="27"/>
      <c r="BU336" s="27"/>
      <c r="BV336" s="27"/>
      <c r="BW336" s="27"/>
      <c r="BX336" s="27"/>
      <c r="BY336" s="27"/>
      <c r="BZ336" s="27"/>
      <c r="CA336" s="27"/>
      <c r="CB336" s="27"/>
      <c r="CC336" s="27"/>
      <c r="CD336" s="27"/>
      <c r="CE336" s="27"/>
      <c r="CF336" s="27"/>
      <c r="CG336" s="27"/>
      <c r="CH336" s="27"/>
      <c r="CI336" s="27"/>
      <c r="CJ336" s="27"/>
      <c r="CK336" s="27"/>
      <c r="CL336" s="27"/>
      <c r="CM336" s="27"/>
      <c r="CN336" s="27"/>
      <c r="CO336" s="27"/>
      <c r="CP336" s="27"/>
      <c r="CQ336" s="27"/>
      <c r="CR336" s="27"/>
      <c r="CS336" s="27"/>
      <c r="CT336" s="27"/>
      <c r="CU336" s="27"/>
      <c r="CV336" s="27"/>
      <c r="CW336" s="27"/>
      <c r="CX336" s="27"/>
      <c r="CY336" s="27"/>
      <c r="CZ336" s="27"/>
      <c r="DA336" s="27"/>
      <c r="DB336" s="27"/>
      <c r="DC336" s="27"/>
      <c r="DD336" s="27"/>
      <c r="DE336" s="27"/>
    </row>
    <row r="337" spans="1:109" x14ac:dyDescent="0.25">
      <c r="A337" s="27"/>
      <c r="B337" s="27"/>
      <c r="C337" s="52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  <c r="BH337" s="27"/>
      <c r="BI337" s="27"/>
      <c r="BJ337" s="27"/>
      <c r="BK337" s="27"/>
      <c r="BL337" s="27"/>
      <c r="BM337" s="27"/>
      <c r="BN337" s="27"/>
      <c r="BO337" s="27"/>
      <c r="BP337" s="27"/>
      <c r="BQ337" s="27"/>
      <c r="BR337" s="27"/>
      <c r="BS337" s="27"/>
      <c r="BT337" s="27"/>
      <c r="BU337" s="27"/>
      <c r="BV337" s="27"/>
      <c r="BW337" s="27"/>
      <c r="BX337" s="27"/>
      <c r="BY337" s="27"/>
      <c r="BZ337" s="27"/>
      <c r="CA337" s="27"/>
      <c r="CB337" s="27"/>
      <c r="CC337" s="27"/>
      <c r="CD337" s="27"/>
      <c r="CE337" s="27"/>
      <c r="CF337" s="27"/>
      <c r="CG337" s="27"/>
      <c r="CH337" s="27"/>
      <c r="CI337" s="27"/>
      <c r="CJ337" s="27"/>
      <c r="CK337" s="27"/>
      <c r="CL337" s="27"/>
      <c r="CM337" s="27"/>
      <c r="CN337" s="27"/>
      <c r="CO337" s="27"/>
      <c r="CP337" s="27"/>
      <c r="CQ337" s="27"/>
      <c r="CR337" s="27"/>
      <c r="CS337" s="27"/>
      <c r="CT337" s="27"/>
      <c r="CU337" s="27"/>
      <c r="CV337" s="27"/>
      <c r="CW337" s="27"/>
      <c r="CX337" s="27"/>
      <c r="CY337" s="27"/>
      <c r="CZ337" s="27"/>
      <c r="DA337" s="27"/>
      <c r="DB337" s="27"/>
      <c r="DC337" s="27"/>
      <c r="DD337" s="27"/>
      <c r="DE337" s="27"/>
    </row>
    <row r="338" spans="1:109" x14ac:dyDescent="0.25">
      <c r="A338" s="27"/>
      <c r="B338" s="27"/>
      <c r="C338" s="52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  <c r="BH338" s="27"/>
      <c r="BI338" s="27"/>
      <c r="BJ338" s="27"/>
      <c r="BK338" s="27"/>
      <c r="BL338" s="27"/>
      <c r="BM338" s="27"/>
      <c r="BN338" s="27"/>
      <c r="BO338" s="27"/>
      <c r="BP338" s="27"/>
      <c r="BQ338" s="27"/>
      <c r="BR338" s="27"/>
      <c r="BS338" s="27"/>
      <c r="BT338" s="27"/>
      <c r="BU338" s="27"/>
      <c r="BV338" s="27"/>
      <c r="BW338" s="27"/>
      <c r="BX338" s="27"/>
      <c r="BY338" s="27"/>
      <c r="BZ338" s="27"/>
      <c r="CA338" s="27"/>
      <c r="CB338" s="27"/>
      <c r="CC338" s="27"/>
      <c r="CD338" s="27"/>
      <c r="CE338" s="27"/>
      <c r="CF338" s="27"/>
      <c r="CG338" s="27"/>
      <c r="CH338" s="27"/>
      <c r="CI338" s="27"/>
      <c r="CJ338" s="27"/>
      <c r="CK338" s="27"/>
      <c r="CL338" s="27"/>
      <c r="CM338" s="27"/>
      <c r="CN338" s="27"/>
      <c r="CO338" s="27"/>
      <c r="CP338" s="27"/>
      <c r="CQ338" s="27"/>
      <c r="CR338" s="27"/>
      <c r="CS338" s="27"/>
      <c r="CT338" s="27"/>
      <c r="CU338" s="27"/>
      <c r="CV338" s="27"/>
      <c r="CW338" s="27"/>
      <c r="CX338" s="27"/>
      <c r="CY338" s="27"/>
      <c r="CZ338" s="27"/>
      <c r="DA338" s="27"/>
      <c r="DB338" s="27"/>
      <c r="DC338" s="27"/>
      <c r="DD338" s="27"/>
      <c r="DE338" s="27"/>
    </row>
    <row r="339" spans="1:109" x14ac:dyDescent="0.25">
      <c r="A339" s="27"/>
      <c r="B339" s="27"/>
      <c r="C339" s="52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  <c r="BH339" s="27"/>
      <c r="BI339" s="27"/>
      <c r="BJ339" s="27"/>
      <c r="BK339" s="27"/>
      <c r="BL339" s="27"/>
      <c r="BM339" s="27"/>
      <c r="BN339" s="27"/>
      <c r="BO339" s="27"/>
      <c r="BP339" s="27"/>
      <c r="BQ339" s="27"/>
      <c r="BR339" s="27"/>
      <c r="BS339" s="27"/>
      <c r="BT339" s="27"/>
      <c r="BU339" s="27"/>
      <c r="BV339" s="27"/>
      <c r="BW339" s="27"/>
      <c r="BX339" s="27"/>
      <c r="BY339" s="27"/>
      <c r="BZ339" s="27"/>
      <c r="CA339" s="27"/>
      <c r="CB339" s="27"/>
      <c r="CC339" s="27"/>
      <c r="CD339" s="27"/>
      <c r="CE339" s="27"/>
      <c r="CF339" s="27"/>
      <c r="CG339" s="27"/>
      <c r="CH339" s="27"/>
      <c r="CI339" s="27"/>
      <c r="CJ339" s="27"/>
      <c r="CK339" s="27"/>
      <c r="CL339" s="27"/>
      <c r="CM339" s="27"/>
      <c r="CN339" s="27"/>
      <c r="CO339" s="27"/>
      <c r="CP339" s="27"/>
      <c r="CQ339" s="27"/>
      <c r="CR339" s="27"/>
      <c r="CS339" s="27"/>
      <c r="CT339" s="27"/>
      <c r="CU339" s="27"/>
      <c r="CV339" s="27"/>
      <c r="CW339" s="27"/>
      <c r="CX339" s="27"/>
      <c r="CY339" s="27"/>
      <c r="CZ339" s="27"/>
      <c r="DA339" s="27"/>
      <c r="DB339" s="27"/>
      <c r="DC339" s="27"/>
      <c r="DD339" s="27"/>
      <c r="DE339" s="27"/>
    </row>
    <row r="340" spans="1:109" x14ac:dyDescent="0.25">
      <c r="A340" s="27"/>
      <c r="B340" s="27"/>
      <c r="C340" s="52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  <c r="BH340" s="27"/>
      <c r="BI340" s="27"/>
      <c r="BJ340" s="27"/>
      <c r="BK340" s="27"/>
      <c r="BL340" s="27"/>
      <c r="BM340" s="27"/>
      <c r="BN340" s="27"/>
      <c r="BO340" s="27"/>
      <c r="BP340" s="27"/>
      <c r="BQ340" s="27"/>
      <c r="BR340" s="27"/>
      <c r="BS340" s="27"/>
      <c r="BT340" s="27"/>
      <c r="BU340" s="27"/>
      <c r="BV340" s="27"/>
      <c r="BW340" s="27"/>
      <c r="BX340" s="27"/>
      <c r="BY340" s="27"/>
      <c r="BZ340" s="27"/>
      <c r="CA340" s="27"/>
      <c r="CB340" s="27"/>
      <c r="CC340" s="27"/>
      <c r="CD340" s="27"/>
      <c r="CE340" s="27"/>
      <c r="CF340" s="27"/>
      <c r="CG340" s="27"/>
      <c r="CH340" s="27"/>
      <c r="CI340" s="27"/>
      <c r="CJ340" s="27"/>
      <c r="CK340" s="27"/>
      <c r="CL340" s="27"/>
      <c r="CM340" s="27"/>
      <c r="CN340" s="27"/>
      <c r="CO340" s="27"/>
      <c r="CP340" s="27"/>
      <c r="CQ340" s="27"/>
      <c r="CR340" s="27"/>
      <c r="CS340" s="27"/>
      <c r="CT340" s="27"/>
      <c r="CU340" s="27"/>
      <c r="CV340" s="27"/>
      <c r="CW340" s="27"/>
      <c r="CX340" s="27"/>
      <c r="CY340" s="27"/>
      <c r="CZ340" s="27"/>
      <c r="DA340" s="27"/>
      <c r="DB340" s="27"/>
      <c r="DC340" s="27"/>
      <c r="DD340" s="27"/>
      <c r="DE340" s="27"/>
    </row>
    <row r="341" spans="1:109" x14ac:dyDescent="0.25">
      <c r="A341" s="27"/>
      <c r="B341" s="27"/>
      <c r="C341" s="52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  <c r="BH341" s="27"/>
      <c r="BI341" s="27"/>
      <c r="BJ341" s="27"/>
      <c r="BK341" s="27"/>
      <c r="BL341" s="27"/>
      <c r="BM341" s="27"/>
      <c r="BN341" s="27"/>
      <c r="BO341" s="27"/>
      <c r="BP341" s="27"/>
      <c r="BQ341" s="27"/>
      <c r="BR341" s="27"/>
      <c r="BS341" s="27"/>
      <c r="BT341" s="27"/>
      <c r="BU341" s="27"/>
      <c r="BV341" s="27"/>
      <c r="BW341" s="27"/>
      <c r="BX341" s="27"/>
      <c r="BY341" s="27"/>
      <c r="BZ341" s="27"/>
      <c r="CA341" s="27"/>
      <c r="CB341" s="27"/>
      <c r="CC341" s="27"/>
      <c r="CD341" s="27"/>
      <c r="CE341" s="27"/>
      <c r="CF341" s="27"/>
      <c r="CG341" s="27"/>
      <c r="CH341" s="27"/>
      <c r="CI341" s="27"/>
      <c r="CJ341" s="27"/>
      <c r="CK341" s="27"/>
      <c r="CL341" s="27"/>
      <c r="CM341" s="27"/>
      <c r="CN341" s="27"/>
      <c r="CO341" s="27"/>
      <c r="CP341" s="27"/>
      <c r="CQ341" s="27"/>
      <c r="CR341" s="27"/>
      <c r="CS341" s="27"/>
      <c r="CT341" s="27"/>
      <c r="CU341" s="27"/>
      <c r="CV341" s="27"/>
      <c r="CW341" s="27"/>
      <c r="CX341" s="27"/>
      <c r="CY341" s="27"/>
      <c r="CZ341" s="27"/>
      <c r="DA341" s="27"/>
      <c r="DB341" s="27"/>
      <c r="DC341" s="27"/>
      <c r="DD341" s="27"/>
      <c r="DE341" s="27"/>
    </row>
    <row r="342" spans="1:109" x14ac:dyDescent="0.25">
      <c r="A342" s="27"/>
      <c r="B342" s="27"/>
      <c r="C342" s="52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  <c r="BH342" s="27"/>
      <c r="BI342" s="27"/>
      <c r="BJ342" s="27"/>
      <c r="BK342" s="27"/>
      <c r="BL342" s="27"/>
      <c r="BM342" s="27"/>
      <c r="BN342" s="27"/>
      <c r="BO342" s="27"/>
      <c r="BP342" s="27"/>
      <c r="BQ342" s="27"/>
      <c r="BR342" s="27"/>
      <c r="BS342" s="27"/>
      <c r="BT342" s="27"/>
      <c r="BU342" s="27"/>
      <c r="BV342" s="27"/>
      <c r="BW342" s="27"/>
      <c r="BX342" s="27"/>
      <c r="BY342" s="27"/>
      <c r="BZ342" s="27"/>
      <c r="CA342" s="27"/>
      <c r="CB342" s="27"/>
      <c r="CC342" s="27"/>
      <c r="CD342" s="27"/>
      <c r="CE342" s="27"/>
      <c r="CF342" s="27"/>
      <c r="CG342" s="27"/>
      <c r="CH342" s="27"/>
      <c r="CI342" s="27"/>
      <c r="CJ342" s="27"/>
      <c r="CK342" s="27"/>
      <c r="CL342" s="27"/>
      <c r="CM342" s="27"/>
      <c r="CN342" s="27"/>
      <c r="CO342" s="27"/>
      <c r="CP342" s="27"/>
      <c r="CQ342" s="27"/>
      <c r="CR342" s="27"/>
      <c r="CS342" s="27"/>
      <c r="CT342" s="27"/>
      <c r="CU342" s="27"/>
      <c r="CV342" s="27"/>
      <c r="CW342" s="27"/>
      <c r="CX342" s="27"/>
      <c r="CY342" s="27"/>
      <c r="CZ342" s="27"/>
      <c r="DA342" s="27"/>
      <c r="DB342" s="27"/>
      <c r="DC342" s="27"/>
      <c r="DD342" s="27"/>
      <c r="DE342" s="27"/>
    </row>
    <row r="343" spans="1:109" x14ac:dyDescent="0.25"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  <c r="BH343" s="27"/>
      <c r="BI343" s="27"/>
      <c r="BJ343" s="27"/>
      <c r="BK343" s="27"/>
      <c r="BL343" s="27"/>
      <c r="BM343" s="27"/>
      <c r="BN343" s="27"/>
      <c r="BO343" s="27"/>
      <c r="BP343" s="27"/>
      <c r="BQ343" s="27"/>
      <c r="BR343" s="27"/>
      <c r="BS343" s="27"/>
      <c r="BT343" s="27"/>
      <c r="BU343" s="27"/>
      <c r="BV343" s="27"/>
      <c r="BW343" s="27"/>
      <c r="BX343" s="27"/>
      <c r="BY343" s="27"/>
      <c r="BZ343" s="27"/>
      <c r="CA343" s="27"/>
      <c r="CB343" s="27"/>
      <c r="CC343" s="27"/>
      <c r="CD343" s="27"/>
      <c r="CE343" s="27"/>
      <c r="CF343" s="27"/>
      <c r="CG343" s="27"/>
      <c r="CH343" s="27"/>
      <c r="CI343" s="27"/>
      <c r="CJ343" s="27"/>
      <c r="CK343" s="27"/>
      <c r="CL343" s="27"/>
      <c r="CM343" s="27"/>
      <c r="CN343" s="27"/>
      <c r="CO343" s="27"/>
      <c r="CP343" s="27"/>
      <c r="CQ343" s="27"/>
      <c r="CR343" s="27"/>
      <c r="CS343" s="27"/>
      <c r="CT343" s="27"/>
      <c r="CU343" s="27"/>
      <c r="CV343" s="27"/>
      <c r="CW343" s="27"/>
      <c r="CX343" s="27"/>
      <c r="CY343" s="27"/>
      <c r="CZ343" s="27"/>
      <c r="DA343" s="27"/>
      <c r="DB343" s="27"/>
      <c r="DC343" s="27"/>
      <c r="DD343" s="27"/>
      <c r="DE343" s="27"/>
    </row>
    <row r="344" spans="1:109" x14ac:dyDescent="0.25"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  <c r="BH344" s="27"/>
      <c r="BI344" s="27"/>
      <c r="BJ344" s="27"/>
      <c r="BK344" s="27"/>
      <c r="BL344" s="27"/>
      <c r="BM344" s="27"/>
      <c r="BN344" s="27"/>
      <c r="BO344" s="27"/>
      <c r="BP344" s="27"/>
      <c r="BQ344" s="27"/>
      <c r="BR344" s="27"/>
      <c r="BS344" s="27"/>
      <c r="BT344" s="27"/>
      <c r="BU344" s="27"/>
      <c r="BV344" s="27"/>
      <c r="BW344" s="27"/>
      <c r="BX344" s="27"/>
      <c r="BY344" s="27"/>
      <c r="BZ344" s="27"/>
      <c r="CA344" s="27"/>
      <c r="CB344" s="27"/>
      <c r="CC344" s="27"/>
      <c r="CD344" s="27"/>
      <c r="CE344" s="27"/>
      <c r="CF344" s="27"/>
      <c r="CG344" s="27"/>
      <c r="CH344" s="27"/>
      <c r="CI344" s="27"/>
      <c r="CJ344" s="27"/>
      <c r="CK344" s="27"/>
      <c r="CL344" s="27"/>
      <c r="CM344" s="27"/>
      <c r="CN344" s="27"/>
      <c r="CO344" s="27"/>
      <c r="CP344" s="27"/>
      <c r="CQ344" s="27"/>
      <c r="CR344" s="27"/>
      <c r="CS344" s="27"/>
      <c r="CT344" s="27"/>
      <c r="CU344" s="27"/>
      <c r="CV344" s="27"/>
      <c r="CW344" s="27"/>
      <c r="CX344" s="27"/>
      <c r="CY344" s="27"/>
      <c r="CZ344" s="27"/>
      <c r="DA344" s="27"/>
      <c r="DB344" s="27"/>
      <c r="DC344" s="27"/>
      <c r="DD344" s="27"/>
      <c r="DE344" s="27"/>
    </row>
    <row r="345" spans="1:109" x14ac:dyDescent="0.25"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  <c r="BH345" s="27"/>
      <c r="BI345" s="27"/>
      <c r="BJ345" s="27"/>
      <c r="BK345" s="27"/>
      <c r="BL345" s="27"/>
      <c r="BM345" s="27"/>
      <c r="BN345" s="27"/>
      <c r="BO345" s="27"/>
      <c r="BP345" s="27"/>
      <c r="BQ345" s="27"/>
      <c r="BR345" s="27"/>
      <c r="BS345" s="27"/>
      <c r="BT345" s="27"/>
      <c r="BU345" s="27"/>
      <c r="BV345" s="27"/>
      <c r="BW345" s="27"/>
      <c r="BX345" s="27"/>
      <c r="BY345" s="27"/>
      <c r="BZ345" s="27"/>
      <c r="CA345" s="27"/>
      <c r="CB345" s="27"/>
      <c r="CC345" s="27"/>
      <c r="CD345" s="27"/>
      <c r="CE345" s="27"/>
      <c r="CF345" s="27"/>
      <c r="CG345" s="27"/>
      <c r="CH345" s="27"/>
      <c r="CI345" s="27"/>
      <c r="CJ345" s="27"/>
      <c r="CK345" s="27"/>
      <c r="CL345" s="27"/>
      <c r="CM345" s="27"/>
      <c r="CN345" s="27"/>
      <c r="CO345" s="27"/>
      <c r="CP345" s="27"/>
      <c r="CQ345" s="27"/>
      <c r="CR345" s="27"/>
      <c r="CS345" s="27"/>
      <c r="CT345" s="27"/>
      <c r="CU345" s="27"/>
      <c r="CV345" s="27"/>
      <c r="CW345" s="27"/>
      <c r="CX345" s="27"/>
      <c r="CY345" s="27"/>
      <c r="CZ345" s="27"/>
      <c r="DA345" s="27"/>
      <c r="DB345" s="27"/>
      <c r="DC345" s="27"/>
      <c r="DD345" s="27"/>
      <c r="DE345" s="27"/>
    </row>
    <row r="346" spans="1:109" x14ac:dyDescent="0.25"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  <c r="BH346" s="27"/>
      <c r="BI346" s="27"/>
      <c r="BJ346" s="27"/>
      <c r="BK346" s="27"/>
      <c r="BL346" s="27"/>
      <c r="BM346" s="27"/>
      <c r="BN346" s="27"/>
      <c r="BO346" s="27"/>
      <c r="BP346" s="27"/>
      <c r="BQ346" s="27"/>
      <c r="BR346" s="27"/>
      <c r="BS346" s="27"/>
      <c r="BT346" s="27"/>
      <c r="BU346" s="27"/>
      <c r="BV346" s="27"/>
      <c r="BW346" s="27"/>
      <c r="BX346" s="27"/>
      <c r="BY346" s="27"/>
      <c r="BZ346" s="27"/>
      <c r="CA346" s="27"/>
      <c r="CB346" s="27"/>
      <c r="CC346" s="27"/>
      <c r="CD346" s="27"/>
      <c r="CE346" s="27"/>
      <c r="CF346" s="27"/>
      <c r="CG346" s="27"/>
      <c r="CH346" s="27"/>
      <c r="CI346" s="27"/>
      <c r="CJ346" s="27"/>
      <c r="CK346" s="27"/>
      <c r="CL346" s="27"/>
      <c r="CM346" s="27"/>
      <c r="CN346" s="27"/>
      <c r="CO346" s="27"/>
      <c r="CP346" s="27"/>
      <c r="CQ346" s="27"/>
      <c r="CR346" s="27"/>
      <c r="CS346" s="27"/>
      <c r="CT346" s="27"/>
      <c r="CU346" s="27"/>
      <c r="CV346" s="27"/>
      <c r="CW346" s="27"/>
      <c r="CX346" s="27"/>
      <c r="CY346" s="27"/>
      <c r="CZ346" s="27"/>
      <c r="DA346" s="27"/>
      <c r="DB346" s="27"/>
      <c r="DC346" s="27"/>
      <c r="DD346" s="27"/>
      <c r="DE346" s="27"/>
    </row>
    <row r="347" spans="1:109" x14ac:dyDescent="0.25"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  <c r="BH347" s="27"/>
      <c r="BI347" s="27"/>
      <c r="BJ347" s="27"/>
      <c r="BK347" s="27"/>
      <c r="BL347" s="27"/>
      <c r="BM347" s="27"/>
      <c r="BN347" s="27"/>
      <c r="BO347" s="27"/>
      <c r="BP347" s="27"/>
      <c r="BQ347" s="27"/>
      <c r="BR347" s="27"/>
      <c r="BS347" s="27"/>
      <c r="BT347" s="27"/>
      <c r="BU347" s="27"/>
      <c r="BV347" s="27"/>
      <c r="BW347" s="27"/>
      <c r="BX347" s="27"/>
      <c r="BY347" s="27"/>
      <c r="BZ347" s="27"/>
      <c r="CA347" s="27"/>
      <c r="CB347" s="27"/>
      <c r="CC347" s="27"/>
      <c r="CD347" s="27"/>
      <c r="CE347" s="27"/>
      <c r="CF347" s="27"/>
      <c r="CG347" s="27"/>
      <c r="CH347" s="27"/>
      <c r="CI347" s="27"/>
      <c r="CJ347" s="27"/>
      <c r="CK347" s="27"/>
      <c r="CL347" s="27"/>
      <c r="CM347" s="27"/>
      <c r="CN347" s="27"/>
      <c r="CO347" s="27"/>
      <c r="CP347" s="27"/>
      <c r="CQ347" s="27"/>
      <c r="CR347" s="27"/>
      <c r="CS347" s="27"/>
      <c r="CT347" s="27"/>
      <c r="CU347" s="27"/>
      <c r="CV347" s="27"/>
      <c r="CW347" s="27"/>
      <c r="CX347" s="27"/>
      <c r="CY347" s="27"/>
      <c r="CZ347" s="27"/>
      <c r="DA347" s="27"/>
      <c r="DB347" s="27"/>
      <c r="DC347" s="27"/>
      <c r="DD347" s="27"/>
      <c r="DE347" s="27"/>
    </row>
    <row r="348" spans="1:109" x14ac:dyDescent="0.25"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  <c r="BH348" s="27"/>
      <c r="BI348" s="27"/>
      <c r="BJ348" s="27"/>
      <c r="BK348" s="27"/>
      <c r="BL348" s="27"/>
      <c r="BM348" s="27"/>
      <c r="BN348" s="27"/>
      <c r="BO348" s="27"/>
      <c r="BP348" s="27"/>
      <c r="BQ348" s="27"/>
      <c r="BR348" s="27"/>
      <c r="BS348" s="27"/>
      <c r="BT348" s="27"/>
      <c r="BU348" s="27"/>
      <c r="BV348" s="27"/>
      <c r="BW348" s="27"/>
      <c r="BX348" s="27"/>
      <c r="BY348" s="27"/>
      <c r="BZ348" s="27"/>
      <c r="CA348" s="27"/>
      <c r="CB348" s="27"/>
      <c r="CC348" s="27"/>
      <c r="CD348" s="27"/>
      <c r="CE348" s="27"/>
      <c r="CF348" s="27"/>
      <c r="CG348" s="27"/>
      <c r="CH348" s="27"/>
      <c r="CI348" s="27"/>
      <c r="CJ348" s="27"/>
      <c r="CK348" s="27"/>
      <c r="CL348" s="27"/>
      <c r="CM348" s="27"/>
      <c r="CN348" s="27"/>
      <c r="CO348" s="27"/>
      <c r="CP348" s="27"/>
      <c r="CQ348" s="27"/>
      <c r="CR348" s="27"/>
      <c r="CS348" s="27"/>
      <c r="CT348" s="27"/>
      <c r="CU348" s="27"/>
      <c r="CV348" s="27"/>
      <c r="CW348" s="27"/>
      <c r="CX348" s="27"/>
      <c r="CY348" s="27"/>
      <c r="CZ348" s="27"/>
      <c r="DA348" s="27"/>
      <c r="DB348" s="27"/>
      <c r="DC348" s="27"/>
      <c r="DD348" s="27"/>
      <c r="DE348" s="27"/>
    </row>
    <row r="349" spans="1:109" x14ac:dyDescent="0.25"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  <c r="BH349" s="27"/>
      <c r="BI349" s="27"/>
      <c r="BJ349" s="27"/>
      <c r="BK349" s="27"/>
      <c r="BL349" s="27"/>
      <c r="BM349" s="27"/>
      <c r="BN349" s="27"/>
      <c r="BO349" s="27"/>
      <c r="BP349" s="27"/>
      <c r="BQ349" s="27"/>
      <c r="BR349" s="27"/>
      <c r="BS349" s="27"/>
      <c r="BT349" s="27"/>
      <c r="BU349" s="27"/>
      <c r="BV349" s="27"/>
      <c r="BW349" s="27"/>
      <c r="BX349" s="27"/>
      <c r="BY349" s="27"/>
      <c r="BZ349" s="27"/>
      <c r="CA349" s="27"/>
      <c r="CB349" s="27"/>
      <c r="CC349" s="27"/>
      <c r="CD349" s="27"/>
      <c r="CE349" s="27"/>
      <c r="CF349" s="27"/>
      <c r="CG349" s="27"/>
      <c r="CH349" s="27"/>
      <c r="CI349" s="27"/>
      <c r="CJ349" s="27"/>
      <c r="CK349" s="27"/>
      <c r="CL349" s="27"/>
      <c r="CM349" s="27"/>
      <c r="CN349" s="27"/>
      <c r="CO349" s="27"/>
      <c r="CP349" s="27"/>
      <c r="CQ349" s="27"/>
      <c r="CR349" s="27"/>
      <c r="CS349" s="27"/>
      <c r="CT349" s="27"/>
      <c r="CU349" s="27"/>
      <c r="CV349" s="27"/>
      <c r="CW349" s="27"/>
      <c r="CX349" s="27"/>
      <c r="CY349" s="27"/>
      <c r="CZ349" s="27"/>
      <c r="DA349" s="27"/>
      <c r="DB349" s="27"/>
      <c r="DC349" s="27"/>
      <c r="DD349" s="27"/>
      <c r="DE349" s="27"/>
    </row>
    <row r="350" spans="1:109" x14ac:dyDescent="0.25"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  <c r="BH350" s="27"/>
      <c r="BI350" s="27"/>
      <c r="BJ350" s="27"/>
      <c r="BK350" s="27"/>
      <c r="BL350" s="27"/>
      <c r="BM350" s="27"/>
      <c r="BN350" s="27"/>
      <c r="BO350" s="27"/>
      <c r="BP350" s="27"/>
      <c r="BQ350" s="27"/>
      <c r="BR350" s="27"/>
      <c r="BS350" s="27"/>
      <c r="BT350" s="27"/>
      <c r="BU350" s="27"/>
      <c r="BV350" s="27"/>
      <c r="BW350" s="27"/>
      <c r="BX350" s="27"/>
      <c r="BY350" s="27"/>
      <c r="BZ350" s="27"/>
      <c r="CA350" s="27"/>
      <c r="CB350" s="27"/>
      <c r="CC350" s="27"/>
      <c r="CD350" s="27"/>
      <c r="CE350" s="27"/>
      <c r="CF350" s="27"/>
      <c r="CG350" s="27"/>
      <c r="CH350" s="27"/>
      <c r="CI350" s="27"/>
      <c r="CJ350" s="27"/>
      <c r="CK350" s="27"/>
      <c r="CL350" s="27"/>
      <c r="CM350" s="27"/>
      <c r="CN350" s="27"/>
      <c r="CO350" s="27"/>
      <c r="CP350" s="27"/>
      <c r="CQ350" s="27"/>
      <c r="CR350" s="27"/>
      <c r="CS350" s="27"/>
      <c r="CT350" s="27"/>
      <c r="CU350" s="27"/>
      <c r="CV350" s="27"/>
      <c r="CW350" s="27"/>
      <c r="CX350" s="27"/>
      <c r="CY350" s="27"/>
      <c r="CZ350" s="27"/>
      <c r="DA350" s="27"/>
      <c r="DB350" s="27"/>
      <c r="DC350" s="27"/>
      <c r="DD350" s="27"/>
      <c r="DE350" s="27"/>
    </row>
    <row r="351" spans="1:109" x14ac:dyDescent="0.25"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  <c r="BH351" s="27"/>
      <c r="BI351" s="27"/>
      <c r="BJ351" s="27"/>
      <c r="BK351" s="27"/>
      <c r="BL351" s="27"/>
      <c r="BM351" s="27"/>
      <c r="BN351" s="27"/>
      <c r="BO351" s="27"/>
      <c r="BP351" s="27"/>
      <c r="BQ351" s="27"/>
      <c r="BR351" s="27"/>
      <c r="BS351" s="27"/>
      <c r="BT351" s="27"/>
      <c r="BU351" s="27"/>
      <c r="BV351" s="27"/>
      <c r="BW351" s="27"/>
      <c r="BX351" s="27"/>
      <c r="BY351" s="27"/>
      <c r="BZ351" s="27"/>
      <c r="CA351" s="27"/>
      <c r="CB351" s="27"/>
      <c r="CC351" s="27"/>
      <c r="CD351" s="27"/>
      <c r="CE351" s="27"/>
      <c r="CF351" s="27"/>
      <c r="CG351" s="27"/>
      <c r="CH351" s="27"/>
      <c r="CI351" s="27"/>
      <c r="CJ351" s="27"/>
      <c r="CK351" s="27"/>
      <c r="CL351" s="27"/>
      <c r="CM351" s="27"/>
      <c r="CN351" s="27"/>
      <c r="CO351" s="27"/>
      <c r="CP351" s="27"/>
      <c r="CQ351" s="27"/>
      <c r="CR351" s="27"/>
      <c r="CS351" s="27"/>
      <c r="CT351" s="27"/>
      <c r="CU351" s="27"/>
      <c r="CV351" s="27"/>
      <c r="CW351" s="27"/>
      <c r="CX351" s="27"/>
      <c r="CY351" s="27"/>
      <c r="CZ351" s="27"/>
      <c r="DA351" s="27"/>
      <c r="DB351" s="27"/>
      <c r="DC351" s="27"/>
      <c r="DD351" s="27"/>
      <c r="DE351" s="27"/>
    </row>
    <row r="352" spans="1:109" x14ac:dyDescent="0.25"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  <c r="BN352" s="27"/>
      <c r="BO352" s="27"/>
      <c r="BP352" s="27"/>
      <c r="BQ352" s="27"/>
      <c r="BR352" s="27"/>
      <c r="BS352" s="27"/>
      <c r="BT352" s="27"/>
      <c r="BU352" s="27"/>
      <c r="BV352" s="27"/>
      <c r="BW352" s="27"/>
      <c r="BX352" s="27"/>
      <c r="BY352" s="27"/>
      <c r="BZ352" s="27"/>
      <c r="CA352" s="27"/>
      <c r="CB352" s="27"/>
      <c r="CC352" s="27"/>
      <c r="CD352" s="27"/>
      <c r="CE352" s="27"/>
      <c r="CF352" s="27"/>
      <c r="CG352" s="27"/>
      <c r="CH352" s="27"/>
      <c r="CI352" s="27"/>
      <c r="CJ352" s="27"/>
      <c r="CK352" s="27"/>
      <c r="CL352" s="27"/>
      <c r="CM352" s="27"/>
      <c r="CN352" s="27"/>
      <c r="CO352" s="27"/>
      <c r="CP352" s="27"/>
      <c r="CQ352" s="27"/>
      <c r="CR352" s="27"/>
      <c r="CS352" s="27"/>
      <c r="CT352" s="27"/>
      <c r="CU352" s="27"/>
      <c r="CV352" s="27"/>
      <c r="CW352" s="27"/>
      <c r="CX352" s="27"/>
      <c r="CY352" s="27"/>
      <c r="CZ352" s="27"/>
      <c r="DA352" s="27"/>
      <c r="DB352" s="27"/>
      <c r="DC352" s="27"/>
      <c r="DD352" s="27"/>
      <c r="DE352" s="27"/>
    </row>
    <row r="353" spans="6:109" x14ac:dyDescent="0.25"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  <c r="BH353" s="27"/>
      <c r="BI353" s="27"/>
      <c r="BJ353" s="27"/>
      <c r="BK353" s="27"/>
      <c r="BL353" s="27"/>
      <c r="BM353" s="27"/>
      <c r="BN353" s="27"/>
      <c r="BO353" s="27"/>
      <c r="BP353" s="27"/>
      <c r="BQ353" s="27"/>
      <c r="BR353" s="27"/>
      <c r="BS353" s="27"/>
      <c r="BT353" s="27"/>
      <c r="BU353" s="27"/>
      <c r="BV353" s="27"/>
      <c r="BW353" s="27"/>
      <c r="BX353" s="27"/>
      <c r="BY353" s="27"/>
      <c r="BZ353" s="27"/>
      <c r="CA353" s="27"/>
      <c r="CB353" s="27"/>
      <c r="CC353" s="27"/>
      <c r="CD353" s="27"/>
      <c r="CE353" s="27"/>
      <c r="CF353" s="27"/>
      <c r="CG353" s="27"/>
      <c r="CH353" s="27"/>
      <c r="CI353" s="27"/>
      <c r="CJ353" s="27"/>
      <c r="CK353" s="27"/>
      <c r="CL353" s="27"/>
      <c r="CM353" s="27"/>
      <c r="CN353" s="27"/>
      <c r="CO353" s="27"/>
      <c r="CP353" s="27"/>
      <c r="CQ353" s="27"/>
      <c r="CR353" s="27"/>
      <c r="CS353" s="27"/>
      <c r="CT353" s="27"/>
      <c r="CU353" s="27"/>
      <c r="CV353" s="27"/>
      <c r="CW353" s="27"/>
      <c r="CX353" s="27"/>
      <c r="CY353" s="27"/>
      <c r="CZ353" s="27"/>
      <c r="DA353" s="27"/>
      <c r="DB353" s="27"/>
      <c r="DC353" s="27"/>
      <c r="DD353" s="27"/>
      <c r="DE353" s="27"/>
    </row>
    <row r="354" spans="6:109" x14ac:dyDescent="0.25"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  <c r="BH354" s="27"/>
      <c r="BI354" s="27"/>
      <c r="BJ354" s="27"/>
      <c r="BK354" s="27"/>
      <c r="BL354" s="27"/>
      <c r="BM354" s="27"/>
      <c r="BN354" s="27"/>
      <c r="BO354" s="27"/>
      <c r="BP354" s="27"/>
      <c r="BQ354" s="27"/>
      <c r="BR354" s="27"/>
      <c r="BS354" s="27"/>
      <c r="BT354" s="27"/>
      <c r="BU354" s="27"/>
      <c r="BV354" s="27"/>
      <c r="BW354" s="27"/>
      <c r="BX354" s="27"/>
      <c r="BY354" s="27"/>
      <c r="BZ354" s="27"/>
      <c r="CA354" s="27"/>
      <c r="CB354" s="27"/>
      <c r="CC354" s="27"/>
      <c r="CD354" s="27"/>
      <c r="CE354" s="27"/>
      <c r="CF354" s="27"/>
      <c r="CG354" s="27"/>
      <c r="CH354" s="27"/>
      <c r="CI354" s="27"/>
      <c r="CJ354" s="27"/>
      <c r="CK354" s="27"/>
      <c r="CL354" s="27"/>
      <c r="CM354" s="27"/>
      <c r="CN354" s="27"/>
      <c r="CO354" s="27"/>
      <c r="CP354" s="27"/>
      <c r="CQ354" s="27"/>
      <c r="CR354" s="27"/>
      <c r="CS354" s="27"/>
      <c r="CT354" s="27"/>
      <c r="CU354" s="27"/>
      <c r="CV354" s="27"/>
      <c r="CW354" s="27"/>
      <c r="CX354" s="27"/>
      <c r="CY354" s="27"/>
      <c r="CZ354" s="27"/>
      <c r="DA354" s="27"/>
      <c r="DB354" s="27"/>
      <c r="DC354" s="27"/>
      <c r="DD354" s="27"/>
      <c r="DE354" s="27"/>
    </row>
    <row r="355" spans="6:109" x14ac:dyDescent="0.25"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  <c r="BH355" s="27"/>
      <c r="BI355" s="27"/>
      <c r="BJ355" s="27"/>
      <c r="BK355" s="27"/>
      <c r="BL355" s="27"/>
      <c r="BM355" s="27"/>
      <c r="BN355" s="27"/>
      <c r="BO355" s="27"/>
      <c r="BP355" s="27"/>
      <c r="BQ355" s="27"/>
      <c r="BR355" s="27"/>
      <c r="BS355" s="27"/>
      <c r="BT355" s="27"/>
      <c r="BU355" s="27"/>
      <c r="BV355" s="27"/>
      <c r="BW355" s="27"/>
      <c r="BX355" s="27"/>
      <c r="BY355" s="27"/>
      <c r="BZ355" s="27"/>
      <c r="CA355" s="27"/>
      <c r="CB355" s="27"/>
      <c r="CC355" s="27"/>
      <c r="CD355" s="27"/>
      <c r="CE355" s="27"/>
      <c r="CF355" s="27"/>
      <c r="CG355" s="27"/>
      <c r="CH355" s="27"/>
      <c r="CI355" s="27"/>
      <c r="CJ355" s="27"/>
      <c r="CK355" s="27"/>
      <c r="CL355" s="27"/>
      <c r="CM355" s="27"/>
      <c r="CN355" s="27"/>
      <c r="CO355" s="27"/>
      <c r="CP355" s="27"/>
      <c r="CQ355" s="27"/>
      <c r="CR355" s="27"/>
      <c r="CS355" s="27"/>
      <c r="CT355" s="27"/>
      <c r="CU355" s="27"/>
      <c r="CV355" s="27"/>
      <c r="CW355" s="27"/>
      <c r="CX355" s="27"/>
      <c r="CY355" s="27"/>
      <c r="CZ355" s="27"/>
      <c r="DA355" s="27"/>
      <c r="DB355" s="27"/>
      <c r="DC355" s="27"/>
      <c r="DD355" s="27"/>
      <c r="DE355" s="27"/>
    </row>
    <row r="356" spans="6:109" x14ac:dyDescent="0.25"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  <c r="BH356" s="27"/>
      <c r="BI356" s="27"/>
      <c r="BJ356" s="27"/>
      <c r="BK356" s="27"/>
      <c r="BL356" s="27"/>
      <c r="BM356" s="27"/>
      <c r="BN356" s="27"/>
      <c r="BO356" s="27"/>
      <c r="BP356" s="27"/>
      <c r="BQ356" s="27"/>
      <c r="BR356" s="27"/>
      <c r="BS356" s="27"/>
      <c r="BT356" s="27"/>
      <c r="BU356" s="27"/>
      <c r="BV356" s="27"/>
      <c r="BW356" s="27"/>
      <c r="BX356" s="27"/>
      <c r="BY356" s="27"/>
      <c r="BZ356" s="27"/>
      <c r="CA356" s="27"/>
      <c r="CB356" s="27"/>
      <c r="CC356" s="27"/>
      <c r="CD356" s="27"/>
      <c r="CE356" s="27"/>
      <c r="CF356" s="27"/>
      <c r="CG356" s="27"/>
      <c r="CH356" s="27"/>
      <c r="CI356" s="27"/>
      <c r="CJ356" s="27"/>
      <c r="CK356" s="27"/>
      <c r="CL356" s="27"/>
      <c r="CM356" s="27"/>
      <c r="CN356" s="27"/>
      <c r="CO356" s="27"/>
      <c r="CP356" s="27"/>
      <c r="CQ356" s="27"/>
      <c r="CR356" s="27"/>
      <c r="CS356" s="27"/>
      <c r="CT356" s="27"/>
      <c r="CU356" s="27"/>
      <c r="CV356" s="27"/>
      <c r="CW356" s="27"/>
      <c r="CX356" s="27"/>
      <c r="CY356" s="27"/>
      <c r="CZ356" s="27"/>
      <c r="DA356" s="27"/>
      <c r="DB356" s="27"/>
      <c r="DC356" s="27"/>
      <c r="DD356" s="27"/>
      <c r="DE356" s="27"/>
    </row>
    <row r="357" spans="6:109" x14ac:dyDescent="0.25"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  <c r="BH357" s="27"/>
      <c r="BI357" s="27"/>
      <c r="BJ357" s="27"/>
      <c r="BK357" s="27"/>
      <c r="BL357" s="27"/>
      <c r="BM357" s="27"/>
      <c r="BN357" s="27"/>
      <c r="BO357" s="27"/>
      <c r="BP357" s="27"/>
      <c r="BQ357" s="27"/>
      <c r="BR357" s="27"/>
      <c r="BS357" s="27"/>
      <c r="BT357" s="27"/>
      <c r="BU357" s="27"/>
      <c r="BV357" s="27"/>
      <c r="BW357" s="27"/>
      <c r="BX357" s="27"/>
      <c r="BY357" s="27"/>
      <c r="BZ357" s="27"/>
      <c r="CA357" s="27"/>
      <c r="CB357" s="27"/>
      <c r="CC357" s="27"/>
      <c r="CD357" s="27"/>
      <c r="CE357" s="27"/>
      <c r="CF357" s="27"/>
      <c r="CG357" s="27"/>
      <c r="CH357" s="27"/>
      <c r="CI357" s="27"/>
      <c r="CJ357" s="27"/>
      <c r="CK357" s="27"/>
      <c r="CL357" s="27"/>
      <c r="CM357" s="27"/>
      <c r="CN357" s="27"/>
      <c r="CO357" s="27"/>
      <c r="CP357" s="27"/>
      <c r="CQ357" s="27"/>
      <c r="CR357" s="27"/>
      <c r="CS357" s="27"/>
      <c r="CT357" s="27"/>
      <c r="CU357" s="27"/>
      <c r="CV357" s="27"/>
      <c r="CW357" s="27"/>
      <c r="CX357" s="27"/>
      <c r="CY357" s="27"/>
      <c r="CZ357" s="27"/>
      <c r="DA357" s="27"/>
      <c r="DB357" s="27"/>
      <c r="DC357" s="27"/>
      <c r="DD357" s="27"/>
      <c r="DE357" s="27"/>
    </row>
    <row r="358" spans="6:109" x14ac:dyDescent="0.25"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  <c r="BH358" s="27"/>
      <c r="BI358" s="27"/>
      <c r="BJ358" s="27"/>
      <c r="BK358" s="27"/>
      <c r="BL358" s="27"/>
      <c r="BM358" s="27"/>
      <c r="BN358" s="27"/>
      <c r="BO358" s="27"/>
      <c r="BP358" s="27"/>
      <c r="BQ358" s="27"/>
      <c r="BR358" s="27"/>
      <c r="BS358" s="27"/>
      <c r="BT358" s="27"/>
      <c r="BU358" s="27"/>
      <c r="BV358" s="27"/>
      <c r="BW358" s="27"/>
      <c r="BX358" s="27"/>
      <c r="BY358" s="27"/>
      <c r="BZ358" s="27"/>
      <c r="CA358" s="27"/>
      <c r="CB358" s="27"/>
      <c r="CC358" s="27"/>
      <c r="CD358" s="27"/>
      <c r="CE358" s="27"/>
      <c r="CF358" s="27"/>
      <c r="CG358" s="27"/>
      <c r="CH358" s="27"/>
      <c r="CI358" s="27"/>
      <c r="CJ358" s="27"/>
      <c r="CK358" s="27"/>
      <c r="CL358" s="27"/>
      <c r="CM358" s="27"/>
      <c r="CN358" s="27"/>
      <c r="CO358" s="27"/>
      <c r="CP358" s="27"/>
      <c r="CQ358" s="27"/>
      <c r="CR358" s="27"/>
      <c r="CS358" s="27"/>
      <c r="CT358" s="27"/>
      <c r="CU358" s="27"/>
      <c r="CV358" s="27"/>
      <c r="CW358" s="27"/>
      <c r="CX358" s="27"/>
      <c r="CY358" s="27"/>
      <c r="CZ358" s="27"/>
      <c r="DA358" s="27"/>
      <c r="DB358" s="27"/>
      <c r="DC358" s="27"/>
      <c r="DD358" s="27"/>
      <c r="DE358" s="27"/>
    </row>
    <row r="359" spans="6:109" x14ac:dyDescent="0.25"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  <c r="BH359" s="27"/>
      <c r="BI359" s="27"/>
      <c r="BJ359" s="27"/>
      <c r="BK359" s="27"/>
      <c r="BL359" s="27"/>
      <c r="BM359" s="27"/>
      <c r="BN359" s="27"/>
      <c r="BO359" s="27"/>
      <c r="BP359" s="27"/>
      <c r="BQ359" s="27"/>
      <c r="BR359" s="27"/>
      <c r="BS359" s="27"/>
      <c r="BT359" s="27"/>
      <c r="BU359" s="27"/>
      <c r="BV359" s="27"/>
      <c r="BW359" s="27"/>
      <c r="BX359" s="27"/>
      <c r="BY359" s="27"/>
      <c r="BZ359" s="27"/>
      <c r="CA359" s="27"/>
      <c r="CB359" s="27"/>
      <c r="CC359" s="27"/>
      <c r="CD359" s="27"/>
      <c r="CE359" s="27"/>
      <c r="CF359" s="27"/>
      <c r="CG359" s="27"/>
      <c r="CH359" s="27"/>
      <c r="CI359" s="27"/>
      <c r="CJ359" s="27"/>
      <c r="CK359" s="27"/>
      <c r="CL359" s="27"/>
      <c r="CM359" s="27"/>
      <c r="CN359" s="27"/>
      <c r="CO359" s="27"/>
      <c r="CP359" s="27"/>
      <c r="CQ359" s="27"/>
      <c r="CR359" s="27"/>
      <c r="CS359" s="27"/>
      <c r="CT359" s="27"/>
      <c r="CU359" s="27"/>
      <c r="CV359" s="27"/>
      <c r="CW359" s="27"/>
      <c r="CX359" s="27"/>
      <c r="CY359" s="27"/>
      <c r="CZ359" s="27"/>
      <c r="DA359" s="27"/>
      <c r="DB359" s="27"/>
      <c r="DC359" s="27"/>
      <c r="DD359" s="27"/>
      <c r="DE359" s="27"/>
    </row>
    <row r="360" spans="6:109" x14ac:dyDescent="0.25"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  <c r="BH360" s="27"/>
      <c r="BI360" s="27"/>
      <c r="BJ360" s="27"/>
      <c r="BK360" s="27"/>
      <c r="BL360" s="27"/>
      <c r="BM360" s="27"/>
      <c r="BN360" s="27"/>
      <c r="BO360" s="27"/>
      <c r="BP360" s="27"/>
      <c r="BQ360" s="27"/>
      <c r="BR360" s="27"/>
      <c r="BS360" s="27"/>
      <c r="BT360" s="27"/>
      <c r="BU360" s="27"/>
      <c r="BV360" s="27"/>
      <c r="BW360" s="27"/>
      <c r="BX360" s="27"/>
      <c r="BY360" s="27"/>
      <c r="BZ360" s="27"/>
      <c r="CA360" s="27"/>
      <c r="CB360" s="27"/>
      <c r="CC360" s="27"/>
      <c r="CD360" s="27"/>
      <c r="CE360" s="27"/>
      <c r="CF360" s="27"/>
      <c r="CG360" s="27"/>
      <c r="CH360" s="27"/>
      <c r="CI360" s="27"/>
      <c r="CJ360" s="27"/>
      <c r="CK360" s="27"/>
      <c r="CL360" s="27"/>
      <c r="CM360" s="27"/>
      <c r="CN360" s="27"/>
      <c r="CO360" s="27"/>
      <c r="CP360" s="27"/>
      <c r="CQ360" s="27"/>
      <c r="CR360" s="27"/>
      <c r="CS360" s="27"/>
      <c r="CT360" s="27"/>
      <c r="CU360" s="27"/>
      <c r="CV360" s="27"/>
      <c r="CW360" s="27"/>
      <c r="CX360" s="27"/>
      <c r="CY360" s="27"/>
      <c r="CZ360" s="27"/>
      <c r="DA360" s="27"/>
      <c r="DB360" s="27"/>
      <c r="DC360" s="27"/>
      <c r="DD360" s="27"/>
      <c r="DE360" s="27"/>
    </row>
    <row r="361" spans="6:109" x14ac:dyDescent="0.25"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  <c r="BH361" s="27"/>
      <c r="BI361" s="27"/>
      <c r="BJ361" s="27"/>
      <c r="BK361" s="27"/>
      <c r="BL361" s="27"/>
      <c r="BM361" s="27"/>
      <c r="BN361" s="27"/>
      <c r="BO361" s="27"/>
      <c r="BP361" s="27"/>
      <c r="BQ361" s="27"/>
      <c r="BR361" s="27"/>
      <c r="BS361" s="27"/>
      <c r="BT361" s="27"/>
      <c r="BU361" s="27"/>
      <c r="BV361" s="27"/>
      <c r="BW361" s="27"/>
      <c r="BX361" s="27"/>
      <c r="BY361" s="27"/>
      <c r="BZ361" s="27"/>
      <c r="CA361" s="27"/>
      <c r="CB361" s="27"/>
      <c r="CC361" s="27"/>
      <c r="CD361" s="27"/>
      <c r="CE361" s="27"/>
      <c r="CF361" s="27"/>
      <c r="CG361" s="27"/>
      <c r="CH361" s="27"/>
      <c r="CI361" s="27"/>
      <c r="CJ361" s="27"/>
      <c r="CK361" s="27"/>
      <c r="CL361" s="27"/>
      <c r="CM361" s="27"/>
      <c r="CN361" s="27"/>
      <c r="CO361" s="27"/>
      <c r="CP361" s="27"/>
      <c r="CQ361" s="27"/>
      <c r="CR361" s="27"/>
      <c r="CS361" s="27"/>
      <c r="CT361" s="27"/>
      <c r="CU361" s="27"/>
      <c r="CV361" s="27"/>
      <c r="CW361" s="27"/>
      <c r="CX361" s="27"/>
      <c r="CY361" s="27"/>
      <c r="CZ361" s="27"/>
      <c r="DA361" s="27"/>
      <c r="DB361" s="27"/>
      <c r="DC361" s="27"/>
      <c r="DD361" s="27"/>
      <c r="DE361" s="27"/>
    </row>
    <row r="362" spans="6:109" x14ac:dyDescent="0.25"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  <c r="BH362" s="27"/>
      <c r="BI362" s="27"/>
      <c r="BJ362" s="27"/>
      <c r="BK362" s="27"/>
      <c r="BL362" s="27"/>
      <c r="BM362" s="27"/>
      <c r="BN362" s="27"/>
      <c r="BO362" s="27"/>
      <c r="BP362" s="27"/>
      <c r="BQ362" s="27"/>
      <c r="BR362" s="27"/>
      <c r="BS362" s="27"/>
      <c r="BT362" s="27"/>
      <c r="BU362" s="27"/>
      <c r="BV362" s="27"/>
      <c r="BW362" s="27"/>
      <c r="BX362" s="27"/>
      <c r="BY362" s="27"/>
      <c r="BZ362" s="27"/>
      <c r="CA362" s="27"/>
      <c r="CB362" s="27"/>
      <c r="CC362" s="27"/>
      <c r="CD362" s="27"/>
      <c r="CE362" s="27"/>
      <c r="CF362" s="27"/>
      <c r="CG362" s="27"/>
      <c r="CH362" s="27"/>
      <c r="CI362" s="27"/>
      <c r="CJ362" s="27"/>
      <c r="CK362" s="27"/>
      <c r="CL362" s="27"/>
      <c r="CM362" s="27"/>
      <c r="CN362" s="27"/>
      <c r="CO362" s="27"/>
      <c r="CP362" s="27"/>
      <c r="CQ362" s="27"/>
      <c r="CR362" s="27"/>
      <c r="CS362" s="27"/>
      <c r="CT362" s="27"/>
      <c r="CU362" s="27"/>
      <c r="CV362" s="27"/>
      <c r="CW362" s="27"/>
      <c r="CX362" s="27"/>
      <c r="CY362" s="27"/>
      <c r="CZ362" s="27"/>
      <c r="DA362" s="27"/>
      <c r="DB362" s="27"/>
      <c r="DC362" s="27"/>
      <c r="DD362" s="27"/>
      <c r="DE362" s="27"/>
    </row>
    <row r="363" spans="6:109" x14ac:dyDescent="0.25"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  <c r="BB363" s="27"/>
      <c r="BC363" s="27"/>
      <c r="BD363" s="27"/>
      <c r="BE363" s="27"/>
      <c r="BF363" s="27"/>
      <c r="BG363" s="27"/>
      <c r="BH363" s="27"/>
      <c r="BI363" s="27"/>
      <c r="BJ363" s="27"/>
      <c r="BK363" s="27"/>
      <c r="BL363" s="27"/>
      <c r="BM363" s="27"/>
      <c r="BN363" s="27"/>
      <c r="BO363" s="27"/>
      <c r="BP363" s="27"/>
      <c r="BQ363" s="27"/>
      <c r="BR363" s="27"/>
      <c r="BS363" s="27"/>
      <c r="BT363" s="27"/>
      <c r="BU363" s="27"/>
      <c r="BV363" s="27"/>
      <c r="BW363" s="27"/>
      <c r="BX363" s="27"/>
      <c r="BY363" s="27"/>
      <c r="BZ363" s="27"/>
      <c r="CA363" s="27"/>
      <c r="CB363" s="27"/>
      <c r="CC363" s="27"/>
      <c r="CD363" s="27"/>
      <c r="CE363" s="27"/>
      <c r="CF363" s="27"/>
      <c r="CG363" s="27"/>
      <c r="CH363" s="27"/>
      <c r="CI363" s="27"/>
      <c r="CJ363" s="27"/>
      <c r="CK363" s="27"/>
      <c r="CL363" s="27"/>
      <c r="CM363" s="27"/>
      <c r="CN363" s="27"/>
      <c r="CO363" s="27"/>
      <c r="CP363" s="27"/>
      <c r="CQ363" s="27"/>
      <c r="CR363" s="27"/>
      <c r="CS363" s="27"/>
      <c r="CT363" s="27"/>
      <c r="CU363" s="27"/>
      <c r="CV363" s="27"/>
      <c r="CW363" s="27"/>
      <c r="CX363" s="27"/>
      <c r="CY363" s="27"/>
      <c r="CZ363" s="27"/>
      <c r="DA363" s="27"/>
      <c r="DB363" s="27"/>
      <c r="DC363" s="27"/>
      <c r="DD363" s="27"/>
      <c r="DE363" s="27"/>
    </row>
    <row r="364" spans="6:109" x14ac:dyDescent="0.25"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  <c r="BD364" s="27"/>
      <c r="BE364" s="27"/>
      <c r="BF364" s="27"/>
      <c r="BG364" s="27"/>
      <c r="BH364" s="27"/>
      <c r="BI364" s="27"/>
      <c r="BJ364" s="27"/>
      <c r="BK364" s="27"/>
      <c r="BL364" s="27"/>
      <c r="BM364" s="27"/>
      <c r="BN364" s="27"/>
      <c r="BO364" s="27"/>
      <c r="BP364" s="27"/>
      <c r="BQ364" s="27"/>
      <c r="BR364" s="27"/>
      <c r="BS364" s="27"/>
      <c r="BT364" s="27"/>
      <c r="BU364" s="27"/>
      <c r="BV364" s="27"/>
      <c r="BW364" s="27"/>
      <c r="BX364" s="27"/>
      <c r="BY364" s="27"/>
      <c r="BZ364" s="27"/>
      <c r="CA364" s="27"/>
      <c r="CB364" s="27"/>
      <c r="CC364" s="27"/>
      <c r="CD364" s="27"/>
      <c r="CE364" s="27"/>
      <c r="CF364" s="27"/>
      <c r="CG364" s="27"/>
      <c r="CH364" s="27"/>
      <c r="CI364" s="27"/>
      <c r="CJ364" s="27"/>
      <c r="CK364" s="27"/>
      <c r="CL364" s="27"/>
      <c r="CM364" s="27"/>
      <c r="CN364" s="27"/>
      <c r="CO364" s="27"/>
      <c r="CP364" s="27"/>
      <c r="CQ364" s="27"/>
      <c r="CR364" s="27"/>
      <c r="CS364" s="27"/>
      <c r="CT364" s="27"/>
      <c r="CU364" s="27"/>
      <c r="CV364" s="27"/>
      <c r="CW364" s="27"/>
      <c r="CX364" s="27"/>
      <c r="CY364" s="27"/>
      <c r="CZ364" s="27"/>
      <c r="DA364" s="27"/>
      <c r="DB364" s="27"/>
      <c r="DC364" s="27"/>
      <c r="DD364" s="27"/>
      <c r="DE364" s="27"/>
    </row>
    <row r="365" spans="6:109" x14ac:dyDescent="0.25"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  <c r="BD365" s="27"/>
      <c r="BE365" s="27"/>
      <c r="BF365" s="27"/>
      <c r="BG365" s="27"/>
      <c r="BH365" s="27"/>
      <c r="BI365" s="27"/>
      <c r="BJ365" s="27"/>
      <c r="BK365" s="27"/>
      <c r="BL365" s="27"/>
      <c r="BM365" s="27"/>
      <c r="BN365" s="27"/>
      <c r="BO365" s="27"/>
      <c r="BP365" s="27"/>
      <c r="BQ365" s="27"/>
      <c r="BR365" s="27"/>
      <c r="BS365" s="27"/>
      <c r="BT365" s="27"/>
      <c r="BU365" s="27"/>
      <c r="BV365" s="27"/>
      <c r="BW365" s="27"/>
      <c r="BX365" s="27"/>
      <c r="BY365" s="27"/>
      <c r="BZ365" s="27"/>
      <c r="CA365" s="27"/>
      <c r="CB365" s="27"/>
      <c r="CC365" s="27"/>
      <c r="CD365" s="27"/>
      <c r="CE365" s="27"/>
      <c r="CF365" s="27"/>
      <c r="CG365" s="27"/>
      <c r="CH365" s="27"/>
      <c r="CI365" s="27"/>
      <c r="CJ365" s="27"/>
      <c r="CK365" s="27"/>
      <c r="CL365" s="27"/>
      <c r="CM365" s="27"/>
      <c r="CN365" s="27"/>
      <c r="CO365" s="27"/>
      <c r="CP365" s="27"/>
      <c r="CQ365" s="27"/>
      <c r="CR365" s="27"/>
      <c r="CS365" s="27"/>
      <c r="CT365" s="27"/>
      <c r="CU365" s="27"/>
      <c r="CV365" s="27"/>
      <c r="CW365" s="27"/>
      <c r="CX365" s="27"/>
      <c r="CY365" s="27"/>
      <c r="CZ365" s="27"/>
      <c r="DA365" s="27"/>
      <c r="DB365" s="27"/>
      <c r="DC365" s="27"/>
      <c r="DD365" s="27"/>
      <c r="DE365" s="27"/>
    </row>
    <row r="366" spans="6:109" x14ac:dyDescent="0.25"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  <c r="BB366" s="27"/>
      <c r="BC366" s="27"/>
      <c r="BD366" s="27"/>
      <c r="BE366" s="27"/>
      <c r="BF366" s="27"/>
      <c r="BG366" s="27"/>
      <c r="BH366" s="27"/>
      <c r="BI366" s="27"/>
      <c r="BJ366" s="27"/>
      <c r="BK366" s="27"/>
      <c r="BL366" s="27"/>
      <c r="BM366" s="27"/>
      <c r="BN366" s="27"/>
      <c r="BO366" s="27"/>
      <c r="BP366" s="27"/>
      <c r="BQ366" s="27"/>
      <c r="BR366" s="27"/>
      <c r="BS366" s="27"/>
      <c r="BT366" s="27"/>
      <c r="BU366" s="27"/>
      <c r="BV366" s="27"/>
      <c r="BW366" s="27"/>
      <c r="BX366" s="27"/>
      <c r="BY366" s="27"/>
      <c r="BZ366" s="27"/>
      <c r="CA366" s="27"/>
      <c r="CB366" s="27"/>
      <c r="CC366" s="27"/>
      <c r="CD366" s="27"/>
      <c r="CE366" s="27"/>
      <c r="CF366" s="27"/>
      <c r="CG366" s="27"/>
      <c r="CH366" s="27"/>
      <c r="CI366" s="27"/>
      <c r="CJ366" s="27"/>
      <c r="CK366" s="27"/>
      <c r="CL366" s="27"/>
      <c r="CM366" s="27"/>
      <c r="CN366" s="27"/>
      <c r="CO366" s="27"/>
      <c r="CP366" s="27"/>
      <c r="CQ366" s="27"/>
      <c r="CR366" s="27"/>
      <c r="CS366" s="27"/>
      <c r="CT366" s="27"/>
      <c r="CU366" s="27"/>
      <c r="CV366" s="27"/>
      <c r="CW366" s="27"/>
      <c r="CX366" s="27"/>
      <c r="CY366" s="27"/>
      <c r="CZ366" s="27"/>
      <c r="DA366" s="27"/>
      <c r="DB366" s="27"/>
      <c r="DC366" s="27"/>
      <c r="DD366" s="27"/>
      <c r="DE366" s="27"/>
    </row>
    <row r="367" spans="6:109" x14ac:dyDescent="0.25"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  <c r="BB367" s="27"/>
      <c r="BC367" s="27"/>
      <c r="BD367" s="27"/>
      <c r="BE367" s="27"/>
      <c r="BF367" s="27"/>
      <c r="BG367" s="27"/>
      <c r="BH367" s="27"/>
      <c r="BI367" s="27"/>
      <c r="BJ367" s="27"/>
      <c r="BK367" s="27"/>
      <c r="BL367" s="27"/>
      <c r="BM367" s="27"/>
      <c r="BN367" s="27"/>
      <c r="BO367" s="27"/>
      <c r="BP367" s="27"/>
      <c r="BQ367" s="27"/>
      <c r="BR367" s="27"/>
      <c r="BS367" s="27"/>
      <c r="BT367" s="27"/>
      <c r="BU367" s="27"/>
      <c r="BV367" s="27"/>
      <c r="BW367" s="27"/>
      <c r="BX367" s="27"/>
      <c r="BY367" s="27"/>
      <c r="BZ367" s="27"/>
      <c r="CA367" s="27"/>
      <c r="CB367" s="27"/>
      <c r="CC367" s="27"/>
      <c r="CD367" s="27"/>
      <c r="CE367" s="27"/>
      <c r="CF367" s="27"/>
      <c r="CG367" s="27"/>
      <c r="CH367" s="27"/>
      <c r="CI367" s="27"/>
      <c r="CJ367" s="27"/>
      <c r="CK367" s="27"/>
      <c r="CL367" s="27"/>
      <c r="CM367" s="27"/>
      <c r="CN367" s="27"/>
      <c r="CO367" s="27"/>
      <c r="CP367" s="27"/>
      <c r="CQ367" s="27"/>
      <c r="CR367" s="27"/>
      <c r="CS367" s="27"/>
      <c r="CT367" s="27"/>
      <c r="CU367" s="27"/>
      <c r="CV367" s="27"/>
      <c r="CW367" s="27"/>
      <c r="CX367" s="27"/>
      <c r="CY367" s="27"/>
      <c r="CZ367" s="27"/>
      <c r="DA367" s="27"/>
      <c r="DB367" s="27"/>
      <c r="DC367" s="27"/>
      <c r="DD367" s="27"/>
      <c r="DE367" s="27"/>
    </row>
    <row r="368" spans="6:109" x14ac:dyDescent="0.25"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  <c r="BD368" s="27"/>
      <c r="BE368" s="27"/>
      <c r="BF368" s="27"/>
      <c r="BG368" s="27"/>
      <c r="BH368" s="27"/>
      <c r="BI368" s="27"/>
      <c r="BJ368" s="27"/>
      <c r="BK368" s="27"/>
      <c r="BL368" s="27"/>
      <c r="BM368" s="27"/>
      <c r="BN368" s="27"/>
      <c r="BO368" s="27"/>
      <c r="BP368" s="27"/>
      <c r="BQ368" s="27"/>
      <c r="BR368" s="27"/>
      <c r="BS368" s="27"/>
      <c r="BT368" s="27"/>
      <c r="BU368" s="27"/>
      <c r="BV368" s="27"/>
      <c r="BW368" s="27"/>
      <c r="BX368" s="27"/>
      <c r="BY368" s="27"/>
      <c r="BZ368" s="27"/>
      <c r="CA368" s="27"/>
      <c r="CB368" s="27"/>
      <c r="CC368" s="27"/>
      <c r="CD368" s="27"/>
      <c r="CE368" s="27"/>
      <c r="CF368" s="27"/>
      <c r="CG368" s="27"/>
      <c r="CH368" s="27"/>
      <c r="CI368" s="27"/>
      <c r="CJ368" s="27"/>
      <c r="CK368" s="27"/>
      <c r="CL368" s="27"/>
      <c r="CM368" s="27"/>
      <c r="CN368" s="27"/>
      <c r="CO368" s="27"/>
      <c r="CP368" s="27"/>
      <c r="CQ368" s="27"/>
      <c r="CR368" s="27"/>
      <c r="CS368" s="27"/>
      <c r="CT368" s="27"/>
      <c r="CU368" s="27"/>
      <c r="CV368" s="27"/>
      <c r="CW368" s="27"/>
      <c r="CX368" s="27"/>
      <c r="CY368" s="27"/>
      <c r="CZ368" s="27"/>
      <c r="DA368" s="27"/>
      <c r="DB368" s="27"/>
      <c r="DC368" s="27"/>
      <c r="DD368" s="27"/>
      <c r="DE368" s="27"/>
    </row>
    <row r="369" spans="6:109" x14ac:dyDescent="0.25"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  <c r="BB369" s="27"/>
      <c r="BC369" s="27"/>
      <c r="BD369" s="27"/>
      <c r="BE369" s="27"/>
      <c r="BF369" s="27"/>
      <c r="BG369" s="27"/>
      <c r="BH369" s="27"/>
      <c r="BI369" s="27"/>
      <c r="BJ369" s="27"/>
      <c r="BK369" s="27"/>
      <c r="BL369" s="27"/>
      <c r="BM369" s="27"/>
      <c r="BN369" s="27"/>
      <c r="BO369" s="27"/>
      <c r="BP369" s="27"/>
      <c r="BQ369" s="27"/>
      <c r="BR369" s="27"/>
      <c r="BS369" s="27"/>
      <c r="BT369" s="27"/>
      <c r="BU369" s="27"/>
      <c r="BV369" s="27"/>
      <c r="BW369" s="27"/>
      <c r="BX369" s="27"/>
      <c r="BY369" s="27"/>
      <c r="BZ369" s="27"/>
      <c r="CA369" s="27"/>
      <c r="CB369" s="27"/>
      <c r="CC369" s="27"/>
      <c r="CD369" s="27"/>
      <c r="CE369" s="27"/>
      <c r="CF369" s="27"/>
      <c r="CG369" s="27"/>
      <c r="CH369" s="27"/>
      <c r="CI369" s="27"/>
      <c r="CJ369" s="27"/>
      <c r="CK369" s="27"/>
      <c r="CL369" s="27"/>
      <c r="CM369" s="27"/>
      <c r="CN369" s="27"/>
      <c r="CO369" s="27"/>
      <c r="CP369" s="27"/>
      <c r="CQ369" s="27"/>
      <c r="CR369" s="27"/>
      <c r="CS369" s="27"/>
      <c r="CT369" s="27"/>
      <c r="CU369" s="27"/>
      <c r="CV369" s="27"/>
      <c r="CW369" s="27"/>
      <c r="CX369" s="27"/>
      <c r="CY369" s="27"/>
      <c r="CZ369" s="27"/>
      <c r="DA369" s="27"/>
      <c r="DB369" s="27"/>
      <c r="DC369" s="27"/>
      <c r="DD369" s="27"/>
      <c r="DE369" s="27"/>
    </row>
    <row r="370" spans="6:109" x14ac:dyDescent="0.25"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  <c r="BA370" s="27"/>
      <c r="BB370" s="27"/>
      <c r="BC370" s="27"/>
      <c r="BD370" s="27"/>
      <c r="BE370" s="27"/>
      <c r="BF370" s="27"/>
      <c r="BG370" s="27"/>
      <c r="BH370" s="27"/>
      <c r="BI370" s="27"/>
      <c r="BJ370" s="27"/>
      <c r="BK370" s="27"/>
      <c r="BL370" s="27"/>
      <c r="BM370" s="27"/>
      <c r="BN370" s="27"/>
      <c r="BO370" s="27"/>
      <c r="BP370" s="27"/>
      <c r="BQ370" s="27"/>
      <c r="BR370" s="27"/>
      <c r="BS370" s="27"/>
      <c r="BT370" s="27"/>
      <c r="BU370" s="27"/>
      <c r="BV370" s="27"/>
      <c r="BW370" s="27"/>
      <c r="BX370" s="27"/>
      <c r="BY370" s="27"/>
      <c r="BZ370" s="27"/>
      <c r="CA370" s="27"/>
      <c r="CB370" s="27"/>
      <c r="CC370" s="27"/>
      <c r="CD370" s="27"/>
      <c r="CE370" s="27"/>
      <c r="CF370" s="27"/>
      <c r="CG370" s="27"/>
      <c r="CH370" s="27"/>
      <c r="CI370" s="27"/>
      <c r="CJ370" s="27"/>
      <c r="CK370" s="27"/>
      <c r="CL370" s="27"/>
      <c r="CM370" s="27"/>
      <c r="CN370" s="27"/>
      <c r="CO370" s="27"/>
      <c r="CP370" s="27"/>
      <c r="CQ370" s="27"/>
      <c r="CR370" s="27"/>
      <c r="CS370" s="27"/>
      <c r="CT370" s="27"/>
      <c r="CU370" s="27"/>
      <c r="CV370" s="27"/>
      <c r="CW370" s="27"/>
      <c r="CX370" s="27"/>
      <c r="CY370" s="27"/>
      <c r="CZ370" s="27"/>
      <c r="DA370" s="27"/>
      <c r="DB370" s="27"/>
      <c r="DC370" s="27"/>
      <c r="DD370" s="27"/>
      <c r="DE370" s="27"/>
    </row>
    <row r="371" spans="6:109" x14ac:dyDescent="0.25"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27"/>
      <c r="AS371" s="27"/>
      <c r="AT371" s="27"/>
      <c r="AU371" s="27"/>
      <c r="AV371" s="27"/>
      <c r="AW371" s="27"/>
      <c r="AX371" s="27"/>
      <c r="AY371" s="27"/>
      <c r="AZ371" s="27"/>
      <c r="BA371" s="27"/>
      <c r="BB371" s="27"/>
      <c r="BC371" s="27"/>
      <c r="BD371" s="27"/>
      <c r="BE371" s="27"/>
      <c r="BF371" s="27"/>
      <c r="BG371" s="27"/>
      <c r="BH371" s="27"/>
      <c r="BI371" s="27"/>
      <c r="BJ371" s="27"/>
      <c r="BK371" s="27"/>
      <c r="BL371" s="27"/>
      <c r="BM371" s="27"/>
      <c r="BN371" s="27"/>
      <c r="BO371" s="27"/>
      <c r="BP371" s="27"/>
      <c r="BQ371" s="27"/>
      <c r="BR371" s="27"/>
      <c r="BS371" s="27"/>
      <c r="BT371" s="27"/>
      <c r="BU371" s="27"/>
      <c r="BV371" s="27"/>
      <c r="BW371" s="27"/>
      <c r="BX371" s="27"/>
      <c r="BY371" s="27"/>
      <c r="BZ371" s="27"/>
      <c r="CA371" s="27"/>
      <c r="CB371" s="27"/>
      <c r="CC371" s="27"/>
      <c r="CD371" s="27"/>
      <c r="CE371" s="27"/>
      <c r="CF371" s="27"/>
      <c r="CG371" s="27"/>
      <c r="CH371" s="27"/>
      <c r="CI371" s="27"/>
      <c r="CJ371" s="27"/>
      <c r="CK371" s="27"/>
      <c r="CL371" s="27"/>
      <c r="CM371" s="27"/>
      <c r="CN371" s="27"/>
      <c r="CO371" s="27"/>
      <c r="CP371" s="27"/>
      <c r="CQ371" s="27"/>
      <c r="CR371" s="27"/>
      <c r="CS371" s="27"/>
      <c r="CT371" s="27"/>
      <c r="CU371" s="27"/>
      <c r="CV371" s="27"/>
      <c r="CW371" s="27"/>
      <c r="CX371" s="27"/>
      <c r="CY371" s="27"/>
      <c r="CZ371" s="27"/>
      <c r="DA371" s="27"/>
      <c r="DB371" s="27"/>
      <c r="DC371" s="27"/>
      <c r="DD371" s="27"/>
      <c r="DE371" s="27"/>
    </row>
    <row r="372" spans="6:109" x14ac:dyDescent="0.25"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  <c r="BB372" s="27"/>
      <c r="BC372" s="27"/>
      <c r="BD372" s="27"/>
      <c r="BE372" s="27"/>
      <c r="BF372" s="27"/>
      <c r="BG372" s="27"/>
      <c r="BH372" s="27"/>
      <c r="BI372" s="27"/>
      <c r="BJ372" s="27"/>
      <c r="BK372" s="27"/>
      <c r="BL372" s="27"/>
      <c r="BM372" s="27"/>
      <c r="BN372" s="27"/>
      <c r="BO372" s="27"/>
      <c r="BP372" s="27"/>
      <c r="BQ372" s="27"/>
      <c r="BR372" s="27"/>
      <c r="BS372" s="27"/>
      <c r="BT372" s="27"/>
      <c r="BU372" s="27"/>
      <c r="BV372" s="27"/>
      <c r="BW372" s="27"/>
      <c r="BX372" s="27"/>
      <c r="BY372" s="27"/>
      <c r="BZ372" s="27"/>
      <c r="CA372" s="27"/>
      <c r="CB372" s="27"/>
      <c r="CC372" s="27"/>
      <c r="CD372" s="27"/>
      <c r="CE372" s="27"/>
      <c r="CF372" s="27"/>
      <c r="CG372" s="27"/>
      <c r="CH372" s="27"/>
      <c r="CI372" s="27"/>
      <c r="CJ372" s="27"/>
      <c r="CK372" s="27"/>
      <c r="CL372" s="27"/>
      <c r="CM372" s="27"/>
      <c r="CN372" s="27"/>
      <c r="CO372" s="27"/>
      <c r="CP372" s="27"/>
      <c r="CQ372" s="27"/>
      <c r="CR372" s="27"/>
      <c r="CS372" s="27"/>
      <c r="CT372" s="27"/>
      <c r="CU372" s="27"/>
      <c r="CV372" s="27"/>
      <c r="CW372" s="27"/>
      <c r="CX372" s="27"/>
      <c r="CY372" s="27"/>
      <c r="CZ372" s="27"/>
      <c r="DA372" s="27"/>
      <c r="DB372" s="27"/>
      <c r="DC372" s="27"/>
      <c r="DD372" s="27"/>
      <c r="DE372" s="27"/>
    </row>
    <row r="373" spans="6:109" x14ac:dyDescent="0.25"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27"/>
      <c r="AS373" s="27"/>
      <c r="AT373" s="27"/>
      <c r="AU373" s="27"/>
      <c r="AV373" s="27"/>
      <c r="AW373" s="27"/>
      <c r="AX373" s="27"/>
      <c r="AY373" s="27"/>
      <c r="AZ373" s="27"/>
      <c r="BA373" s="27"/>
      <c r="BB373" s="27"/>
      <c r="BC373" s="27"/>
      <c r="BD373" s="27"/>
      <c r="BE373" s="27"/>
      <c r="BF373" s="27"/>
      <c r="BG373" s="27"/>
      <c r="BH373" s="27"/>
      <c r="BI373" s="27"/>
      <c r="BJ373" s="27"/>
      <c r="BK373" s="27"/>
      <c r="BL373" s="27"/>
      <c r="BM373" s="27"/>
      <c r="BN373" s="27"/>
      <c r="BO373" s="27"/>
      <c r="BP373" s="27"/>
      <c r="BQ373" s="27"/>
      <c r="BR373" s="27"/>
      <c r="BS373" s="27"/>
      <c r="BT373" s="27"/>
      <c r="BU373" s="27"/>
      <c r="BV373" s="27"/>
      <c r="BW373" s="27"/>
      <c r="BX373" s="27"/>
      <c r="BY373" s="27"/>
      <c r="BZ373" s="27"/>
      <c r="CA373" s="27"/>
      <c r="CB373" s="27"/>
      <c r="CC373" s="27"/>
      <c r="CD373" s="27"/>
      <c r="CE373" s="27"/>
      <c r="CF373" s="27"/>
      <c r="CG373" s="27"/>
      <c r="CH373" s="27"/>
      <c r="CI373" s="27"/>
      <c r="CJ373" s="27"/>
      <c r="CK373" s="27"/>
      <c r="CL373" s="27"/>
      <c r="CM373" s="27"/>
      <c r="CN373" s="27"/>
      <c r="CO373" s="27"/>
      <c r="CP373" s="27"/>
      <c r="CQ373" s="27"/>
      <c r="CR373" s="27"/>
      <c r="CS373" s="27"/>
      <c r="CT373" s="27"/>
      <c r="CU373" s="27"/>
      <c r="CV373" s="27"/>
      <c r="CW373" s="27"/>
      <c r="CX373" s="27"/>
      <c r="CY373" s="27"/>
      <c r="CZ373" s="27"/>
      <c r="DA373" s="27"/>
      <c r="DB373" s="27"/>
      <c r="DC373" s="27"/>
      <c r="DD373" s="27"/>
      <c r="DE373" s="27"/>
    </row>
    <row r="374" spans="6:109" x14ac:dyDescent="0.25"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27"/>
      <c r="AS374" s="27"/>
      <c r="AT374" s="27"/>
      <c r="AU374" s="27"/>
      <c r="AV374" s="27"/>
      <c r="AW374" s="27"/>
      <c r="AX374" s="27"/>
      <c r="AY374" s="27"/>
      <c r="AZ374" s="27"/>
      <c r="BA374" s="27"/>
      <c r="BB374" s="27"/>
      <c r="BC374" s="27"/>
      <c r="BD374" s="27"/>
      <c r="BE374" s="27"/>
      <c r="BF374" s="27"/>
      <c r="BG374" s="27"/>
      <c r="BH374" s="27"/>
      <c r="BI374" s="27"/>
      <c r="BJ374" s="27"/>
      <c r="BK374" s="27"/>
      <c r="BL374" s="27"/>
      <c r="BM374" s="27"/>
      <c r="BN374" s="27"/>
      <c r="BO374" s="27"/>
      <c r="BP374" s="27"/>
      <c r="BQ374" s="27"/>
      <c r="BR374" s="27"/>
      <c r="BS374" s="27"/>
      <c r="BT374" s="27"/>
      <c r="BU374" s="27"/>
      <c r="BV374" s="27"/>
      <c r="BW374" s="27"/>
      <c r="BX374" s="27"/>
      <c r="BY374" s="27"/>
      <c r="BZ374" s="27"/>
      <c r="CA374" s="27"/>
      <c r="CB374" s="27"/>
      <c r="CC374" s="27"/>
      <c r="CD374" s="27"/>
      <c r="CE374" s="27"/>
      <c r="CF374" s="27"/>
      <c r="CG374" s="27"/>
      <c r="CH374" s="27"/>
      <c r="CI374" s="27"/>
      <c r="CJ374" s="27"/>
      <c r="CK374" s="27"/>
      <c r="CL374" s="27"/>
      <c r="CM374" s="27"/>
      <c r="CN374" s="27"/>
      <c r="CO374" s="27"/>
      <c r="CP374" s="27"/>
      <c r="CQ374" s="27"/>
      <c r="CR374" s="27"/>
      <c r="CS374" s="27"/>
      <c r="CT374" s="27"/>
      <c r="CU374" s="27"/>
      <c r="CV374" s="27"/>
      <c r="CW374" s="27"/>
      <c r="CX374" s="27"/>
      <c r="CY374" s="27"/>
      <c r="CZ374" s="27"/>
      <c r="DA374" s="27"/>
      <c r="DB374" s="27"/>
      <c r="DC374" s="27"/>
      <c r="DD374" s="27"/>
      <c r="DE374" s="27"/>
    </row>
    <row r="375" spans="6:109" x14ac:dyDescent="0.25"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  <c r="AR375" s="27"/>
      <c r="AS375" s="27"/>
      <c r="AT375" s="27"/>
      <c r="AU375" s="27"/>
      <c r="AV375" s="27"/>
      <c r="AW375" s="27"/>
      <c r="AX375" s="27"/>
      <c r="AY375" s="27"/>
      <c r="AZ375" s="27"/>
      <c r="BA375" s="27"/>
      <c r="BB375" s="27"/>
      <c r="BC375" s="27"/>
      <c r="BD375" s="27"/>
      <c r="BE375" s="27"/>
      <c r="BF375" s="27"/>
      <c r="BG375" s="27"/>
      <c r="BH375" s="27"/>
      <c r="BI375" s="27"/>
      <c r="BJ375" s="27"/>
      <c r="BK375" s="27"/>
      <c r="BL375" s="27"/>
      <c r="BM375" s="27"/>
      <c r="BN375" s="27"/>
      <c r="BO375" s="27"/>
      <c r="BP375" s="27"/>
      <c r="BQ375" s="27"/>
      <c r="BR375" s="27"/>
      <c r="BS375" s="27"/>
      <c r="BT375" s="27"/>
      <c r="BU375" s="27"/>
      <c r="BV375" s="27"/>
      <c r="BW375" s="27"/>
      <c r="BX375" s="27"/>
      <c r="BY375" s="27"/>
      <c r="BZ375" s="27"/>
      <c r="CA375" s="27"/>
      <c r="CB375" s="27"/>
      <c r="CC375" s="27"/>
      <c r="CD375" s="27"/>
      <c r="CE375" s="27"/>
      <c r="CF375" s="27"/>
      <c r="CG375" s="27"/>
      <c r="CH375" s="27"/>
      <c r="CI375" s="27"/>
      <c r="CJ375" s="27"/>
      <c r="CK375" s="27"/>
      <c r="CL375" s="27"/>
      <c r="CM375" s="27"/>
      <c r="CN375" s="27"/>
      <c r="CO375" s="27"/>
      <c r="CP375" s="27"/>
      <c r="CQ375" s="27"/>
      <c r="CR375" s="27"/>
      <c r="CS375" s="27"/>
      <c r="CT375" s="27"/>
      <c r="CU375" s="27"/>
      <c r="CV375" s="27"/>
      <c r="CW375" s="27"/>
      <c r="CX375" s="27"/>
      <c r="CY375" s="27"/>
      <c r="CZ375" s="27"/>
      <c r="DA375" s="27"/>
      <c r="DB375" s="27"/>
      <c r="DC375" s="27"/>
      <c r="DD375" s="27"/>
      <c r="DE375" s="27"/>
    </row>
    <row r="376" spans="6:109" x14ac:dyDescent="0.25"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27"/>
      <c r="AS376" s="27"/>
      <c r="AT376" s="27"/>
      <c r="AU376" s="27"/>
      <c r="AV376" s="27"/>
      <c r="AW376" s="27"/>
      <c r="AX376" s="27"/>
      <c r="AY376" s="27"/>
      <c r="AZ376" s="27"/>
      <c r="BA376" s="27"/>
      <c r="BB376" s="27"/>
      <c r="BC376" s="27"/>
      <c r="BD376" s="27"/>
      <c r="BE376" s="27"/>
      <c r="BF376" s="27"/>
      <c r="BG376" s="27"/>
      <c r="BH376" s="27"/>
      <c r="BI376" s="27"/>
      <c r="BJ376" s="27"/>
      <c r="BK376" s="27"/>
      <c r="BL376" s="27"/>
      <c r="BM376" s="27"/>
      <c r="BN376" s="27"/>
      <c r="BO376" s="27"/>
      <c r="BP376" s="27"/>
      <c r="BQ376" s="27"/>
      <c r="BR376" s="27"/>
      <c r="BS376" s="27"/>
      <c r="BT376" s="27"/>
      <c r="BU376" s="27"/>
      <c r="BV376" s="27"/>
      <c r="BW376" s="27"/>
      <c r="BX376" s="27"/>
      <c r="BY376" s="27"/>
      <c r="BZ376" s="27"/>
      <c r="CA376" s="27"/>
      <c r="CB376" s="27"/>
      <c r="CC376" s="27"/>
      <c r="CD376" s="27"/>
      <c r="CE376" s="27"/>
      <c r="CF376" s="27"/>
      <c r="CG376" s="27"/>
      <c r="CH376" s="27"/>
      <c r="CI376" s="27"/>
      <c r="CJ376" s="27"/>
      <c r="CK376" s="27"/>
      <c r="CL376" s="27"/>
      <c r="CM376" s="27"/>
      <c r="CN376" s="27"/>
      <c r="CO376" s="27"/>
      <c r="CP376" s="27"/>
      <c r="CQ376" s="27"/>
      <c r="CR376" s="27"/>
      <c r="CS376" s="27"/>
      <c r="CT376" s="27"/>
      <c r="CU376" s="27"/>
      <c r="CV376" s="27"/>
      <c r="CW376" s="27"/>
      <c r="CX376" s="27"/>
      <c r="CY376" s="27"/>
      <c r="CZ376" s="27"/>
      <c r="DA376" s="27"/>
      <c r="DB376" s="27"/>
      <c r="DC376" s="27"/>
      <c r="DD376" s="27"/>
      <c r="DE376" s="27"/>
    </row>
  </sheetData>
  <mergeCells count="8">
    <mergeCell ref="A22:C22"/>
    <mergeCell ref="A5:E5"/>
    <mergeCell ref="A1:B1"/>
    <mergeCell ref="A2:B2"/>
    <mergeCell ref="A3:B3"/>
    <mergeCell ref="C1:E1"/>
    <mergeCell ref="C2:E2"/>
    <mergeCell ref="C3:E3"/>
  </mergeCells>
  <pageMargins left="0.7" right="0.7" top="0.75" bottom="0.75" header="0.3" footer="0.3"/>
  <pageSetup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0F189-4198-45CB-86DD-668556C01E69}">
  <sheetPr>
    <pageSetUpPr fitToPage="1"/>
  </sheetPr>
  <dimension ref="A1:CL400"/>
  <sheetViews>
    <sheetView workbookViewId="0">
      <selection sqref="A1:E1"/>
    </sheetView>
  </sheetViews>
  <sheetFormatPr defaultColWidth="9.140625" defaultRowHeight="15.75" x14ac:dyDescent="0.25"/>
  <cols>
    <col min="1" max="1" width="49.85546875" style="1" customWidth="1"/>
    <col min="2" max="2" width="18" style="1" customWidth="1"/>
    <col min="3" max="3" width="19" style="1" customWidth="1"/>
    <col min="4" max="4" width="19.28515625" style="1" customWidth="1"/>
    <col min="5" max="5" width="22.42578125" style="1" customWidth="1"/>
    <col min="6" max="16384" width="9.140625" style="1"/>
  </cols>
  <sheetData>
    <row r="1" spans="1:90" ht="20.25" x14ac:dyDescent="0.3">
      <c r="A1" s="76" t="s">
        <v>19</v>
      </c>
      <c r="B1" s="77"/>
      <c r="C1" s="77"/>
      <c r="D1" s="77"/>
      <c r="E1" s="78"/>
      <c r="F1" s="30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</row>
    <row r="2" spans="1:90" ht="70.5" customHeight="1" thickBot="1" x14ac:dyDescent="0.3">
      <c r="A2" s="79" t="s">
        <v>20</v>
      </c>
      <c r="B2" s="80"/>
      <c r="C2" s="80"/>
      <c r="D2" s="80"/>
      <c r="E2" s="81"/>
      <c r="F2" s="32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</row>
    <row r="3" spans="1:90" ht="16.5" thickBot="1" x14ac:dyDescent="0.3">
      <c r="A3" s="82" t="s">
        <v>35</v>
      </c>
      <c r="B3" s="83"/>
      <c r="C3" s="83"/>
      <c r="D3" s="83"/>
      <c r="E3" s="84"/>
      <c r="F3" s="33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</row>
    <row r="4" spans="1:90" x14ac:dyDescent="0.25">
      <c r="A4" s="2" t="s">
        <v>21</v>
      </c>
      <c r="B4" s="3" t="s">
        <v>22</v>
      </c>
      <c r="C4" s="3" t="s">
        <v>23</v>
      </c>
      <c r="D4" s="4" t="s">
        <v>24</v>
      </c>
      <c r="E4" s="5" t="s">
        <v>18</v>
      </c>
      <c r="F4" s="33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</row>
    <row r="5" spans="1:90" x14ac:dyDescent="0.25">
      <c r="A5" s="6" t="s">
        <v>25</v>
      </c>
      <c r="B5" s="108"/>
      <c r="C5" s="109"/>
      <c r="D5" s="110"/>
      <c r="E5" s="111">
        <f>SUM(B5:D5)</f>
        <v>0</v>
      </c>
      <c r="F5" s="34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</row>
    <row r="6" spans="1:90" x14ac:dyDescent="0.25">
      <c r="A6" s="7"/>
      <c r="B6" s="108"/>
      <c r="C6" s="109"/>
      <c r="D6" s="110"/>
      <c r="E6" s="111">
        <f>SUM(B6:D6)</f>
        <v>0</v>
      </c>
      <c r="F6" s="34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</row>
    <row r="7" spans="1:90" x14ac:dyDescent="0.25">
      <c r="A7" s="7" t="s">
        <v>25</v>
      </c>
      <c r="B7" s="108"/>
      <c r="C7" s="109"/>
      <c r="D7" s="110"/>
      <c r="E7" s="111">
        <f>SUM(B7:D7)</f>
        <v>0</v>
      </c>
      <c r="F7" s="35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</row>
    <row r="8" spans="1:90" ht="16.5" thickBot="1" x14ac:dyDescent="0.3">
      <c r="A8" s="8" t="s">
        <v>18</v>
      </c>
      <c r="B8" s="112">
        <f>SUM(PA_GRANT_FUNDS)</f>
        <v>0</v>
      </c>
      <c r="C8" s="112">
        <f>SUM(PA_CASH_MATCH)</f>
        <v>0</v>
      </c>
      <c r="D8" s="113">
        <f>SUM(PA_IN_KIND_MATCH)</f>
        <v>0</v>
      </c>
      <c r="E8" s="114"/>
      <c r="F8" s="33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</row>
    <row r="9" spans="1:90" ht="16.5" thickBot="1" x14ac:dyDescent="0.3">
      <c r="A9" s="74" t="s">
        <v>25</v>
      </c>
      <c r="B9" s="75"/>
      <c r="C9" s="75"/>
      <c r="D9" s="75"/>
      <c r="E9" s="75"/>
      <c r="F9" s="33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</row>
    <row r="10" spans="1:90" ht="16.5" thickBot="1" x14ac:dyDescent="0.3">
      <c r="A10" s="85" t="s">
        <v>36</v>
      </c>
      <c r="B10" s="86"/>
      <c r="C10" s="86"/>
      <c r="D10" s="86"/>
      <c r="E10" s="87"/>
      <c r="F10" s="33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</row>
    <row r="11" spans="1:90" x14ac:dyDescent="0.25">
      <c r="A11" s="9" t="s">
        <v>21</v>
      </c>
      <c r="B11" s="10" t="s">
        <v>22</v>
      </c>
      <c r="C11" s="3" t="s">
        <v>23</v>
      </c>
      <c r="D11" s="4" t="s">
        <v>24</v>
      </c>
      <c r="E11" s="5" t="s">
        <v>18</v>
      </c>
      <c r="F11" s="33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</row>
    <row r="12" spans="1:90" x14ac:dyDescent="0.25">
      <c r="A12" s="11" t="s">
        <v>25</v>
      </c>
      <c r="B12" s="108"/>
      <c r="C12" s="109"/>
      <c r="D12" s="110"/>
      <c r="E12" s="111">
        <f>SUM(B12:D12)</f>
        <v>0</v>
      </c>
      <c r="F12" s="34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</row>
    <row r="13" spans="1:90" x14ac:dyDescent="0.25">
      <c r="A13" s="11"/>
      <c r="B13" s="108"/>
      <c r="C13" s="109"/>
      <c r="D13" s="110"/>
      <c r="E13" s="111">
        <f>SUM(B13:D13)</f>
        <v>0</v>
      </c>
      <c r="F13" s="34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</row>
    <row r="14" spans="1:90" x14ac:dyDescent="0.25">
      <c r="A14" s="11" t="s">
        <v>25</v>
      </c>
      <c r="B14" s="108"/>
      <c r="C14" s="109"/>
      <c r="D14" s="110"/>
      <c r="E14" s="111">
        <f>SUM(B14:D14)</f>
        <v>0</v>
      </c>
      <c r="F14" s="34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</row>
    <row r="15" spans="1:90" ht="16.5" thickBot="1" x14ac:dyDescent="0.3">
      <c r="A15" s="8" t="s">
        <v>18</v>
      </c>
      <c r="B15" s="112">
        <f>SUM(PP_GRANT_FUNDS)</f>
        <v>0</v>
      </c>
      <c r="C15" s="112">
        <f>SUM(PP_CASH_MATCH)</f>
        <v>0</v>
      </c>
      <c r="D15" s="113">
        <f>SUM(PP_IN_KIND_MATCH)</f>
        <v>0</v>
      </c>
      <c r="E15" s="114">
        <f>SUM(B15:D15)</f>
        <v>0</v>
      </c>
      <c r="F15" s="33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</row>
    <row r="16" spans="1:90" ht="16.5" thickBot="1" x14ac:dyDescent="0.3">
      <c r="A16" s="74" t="s">
        <v>25</v>
      </c>
      <c r="B16" s="75"/>
      <c r="C16" s="75"/>
      <c r="D16" s="75"/>
      <c r="E16" s="75"/>
      <c r="F16" s="33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</row>
    <row r="17" spans="1:90" ht="16.5" thickBot="1" x14ac:dyDescent="0.3">
      <c r="A17" s="88" t="s">
        <v>37</v>
      </c>
      <c r="B17" s="89"/>
      <c r="C17" s="89"/>
      <c r="D17" s="89"/>
      <c r="E17" s="90"/>
      <c r="F17" s="33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</row>
    <row r="18" spans="1:90" x14ac:dyDescent="0.25">
      <c r="A18" s="9" t="s">
        <v>21</v>
      </c>
      <c r="B18" s="10" t="s">
        <v>22</v>
      </c>
      <c r="C18" s="3" t="s">
        <v>23</v>
      </c>
      <c r="D18" s="4" t="s">
        <v>24</v>
      </c>
      <c r="E18" s="5" t="s">
        <v>18</v>
      </c>
      <c r="F18" s="33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</row>
    <row r="19" spans="1:90" x14ac:dyDescent="0.25">
      <c r="A19" s="11" t="s">
        <v>25</v>
      </c>
      <c r="B19" s="108" t="s">
        <v>25</v>
      </c>
      <c r="C19" s="109" t="s">
        <v>25</v>
      </c>
      <c r="D19" s="110" t="s">
        <v>25</v>
      </c>
      <c r="E19" s="111">
        <f>SUM(B19:D19)</f>
        <v>0</v>
      </c>
      <c r="F19" s="34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</row>
    <row r="20" spans="1:90" x14ac:dyDescent="0.25">
      <c r="A20" s="11"/>
      <c r="B20" s="108"/>
      <c r="C20" s="109"/>
      <c r="D20" s="110"/>
      <c r="E20" s="111">
        <f>SUM(B20:D20)</f>
        <v>0</v>
      </c>
      <c r="F20" s="34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</row>
    <row r="21" spans="1:90" x14ac:dyDescent="0.25">
      <c r="A21" s="11" t="s">
        <v>25</v>
      </c>
      <c r="B21" s="108" t="s">
        <v>25</v>
      </c>
      <c r="C21" s="109" t="s">
        <v>25</v>
      </c>
      <c r="D21" s="110" t="s">
        <v>25</v>
      </c>
      <c r="E21" s="111">
        <f>SUM(B21:D21)</f>
        <v>0</v>
      </c>
      <c r="F21" s="34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</row>
    <row r="22" spans="1:90" ht="16.5" thickBot="1" x14ac:dyDescent="0.3">
      <c r="A22" s="8" t="s">
        <v>18</v>
      </c>
      <c r="B22" s="112">
        <f>SUM(PT_GRANT_FUNDS)</f>
        <v>0</v>
      </c>
      <c r="C22" s="112">
        <f>SUM(PT_CASH_MATCH)</f>
        <v>0</v>
      </c>
      <c r="D22" s="113">
        <f>SUM(PT_IN_KIND_MATCH)</f>
        <v>0</v>
      </c>
      <c r="E22" s="114">
        <f>SUM(B22:D22)</f>
        <v>0</v>
      </c>
      <c r="F22" s="33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</row>
    <row r="23" spans="1:90" ht="16.5" thickBot="1" x14ac:dyDescent="0.3">
      <c r="A23" s="74" t="s">
        <v>25</v>
      </c>
      <c r="B23" s="75"/>
      <c r="C23" s="75"/>
      <c r="D23" s="75"/>
      <c r="E23" s="75"/>
      <c r="F23" s="33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</row>
    <row r="24" spans="1:90" ht="16.5" thickBot="1" x14ac:dyDescent="0.3">
      <c r="A24" s="91" t="s">
        <v>38</v>
      </c>
      <c r="B24" s="92"/>
      <c r="C24" s="92"/>
      <c r="D24" s="92"/>
      <c r="E24" s="93"/>
      <c r="F24" s="33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</row>
    <row r="25" spans="1:90" x14ac:dyDescent="0.25">
      <c r="A25" s="9" t="s">
        <v>21</v>
      </c>
      <c r="B25" s="10" t="s">
        <v>22</v>
      </c>
      <c r="C25" s="3" t="s">
        <v>23</v>
      </c>
      <c r="D25" s="4" t="s">
        <v>24</v>
      </c>
      <c r="E25" s="5" t="s">
        <v>18</v>
      </c>
      <c r="F25" s="33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</row>
    <row r="26" spans="1:90" x14ac:dyDescent="0.25">
      <c r="A26" s="11" t="s">
        <v>25</v>
      </c>
      <c r="B26" s="108" t="s">
        <v>25</v>
      </c>
      <c r="C26" s="109" t="s">
        <v>25</v>
      </c>
      <c r="D26" s="110" t="s">
        <v>25</v>
      </c>
      <c r="E26" s="111">
        <f>SUM(B26:D26)</f>
        <v>0</v>
      </c>
      <c r="F26" s="34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</row>
    <row r="27" spans="1:90" x14ac:dyDescent="0.25">
      <c r="A27" s="11"/>
      <c r="B27" s="108"/>
      <c r="C27" s="109"/>
      <c r="D27" s="110"/>
      <c r="E27" s="111">
        <f>SUM(B27:D27)</f>
        <v>0</v>
      </c>
      <c r="F27" s="34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</row>
    <row r="28" spans="1:90" x14ac:dyDescent="0.25">
      <c r="A28" s="11" t="s">
        <v>25</v>
      </c>
      <c r="B28" s="108" t="s">
        <v>25</v>
      </c>
      <c r="C28" s="109"/>
      <c r="D28" s="110" t="s">
        <v>25</v>
      </c>
      <c r="E28" s="111">
        <f>SUM(B28:D28)</f>
        <v>0</v>
      </c>
      <c r="F28" s="34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</row>
    <row r="29" spans="1:90" ht="16.5" thickBot="1" x14ac:dyDescent="0.3">
      <c r="A29" s="8" t="s">
        <v>18</v>
      </c>
      <c r="B29" s="112">
        <f>SUM(OFSP_GRANT_FUNDS)</f>
        <v>0</v>
      </c>
      <c r="C29" s="112">
        <f>SUM(OFSP_CASH_MATCH)</f>
        <v>0</v>
      </c>
      <c r="D29" s="113">
        <f>SUM(OFSP_IN_KIND_MATCH)</f>
        <v>0</v>
      </c>
      <c r="E29" s="114">
        <f>SUM(B29:D29)</f>
        <v>0</v>
      </c>
      <c r="F29" s="33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</row>
    <row r="30" spans="1:90" ht="16.5" thickBot="1" x14ac:dyDescent="0.3">
      <c r="A30" s="74" t="s">
        <v>25</v>
      </c>
      <c r="B30" s="75"/>
      <c r="C30" s="75"/>
      <c r="D30" s="75"/>
      <c r="E30" s="75"/>
      <c r="F30" s="33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</row>
    <row r="31" spans="1:90" ht="16.5" thickBot="1" x14ac:dyDescent="0.3">
      <c r="A31" s="94" t="s">
        <v>39</v>
      </c>
      <c r="B31" s="95"/>
      <c r="C31" s="95"/>
      <c r="D31" s="95"/>
      <c r="E31" s="96"/>
      <c r="F31" s="33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</row>
    <row r="32" spans="1:90" x14ac:dyDescent="0.25">
      <c r="A32" s="59" t="s">
        <v>21</v>
      </c>
      <c r="B32" s="10" t="s">
        <v>22</v>
      </c>
      <c r="C32" s="3" t="s">
        <v>23</v>
      </c>
      <c r="D32" s="4" t="s">
        <v>24</v>
      </c>
      <c r="E32" s="5" t="s">
        <v>18</v>
      </c>
      <c r="F32" s="33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</row>
    <row r="33" spans="1:90" x14ac:dyDescent="0.25">
      <c r="A33" s="58" t="s">
        <v>25</v>
      </c>
      <c r="B33" s="108" t="s">
        <v>25</v>
      </c>
      <c r="C33" s="109" t="s">
        <v>25</v>
      </c>
      <c r="D33" s="110" t="s">
        <v>25</v>
      </c>
      <c r="E33" s="111">
        <f>SUM(B33:D33)</f>
        <v>0</v>
      </c>
      <c r="F33" s="34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</row>
    <row r="34" spans="1:90" x14ac:dyDescent="0.25">
      <c r="A34" s="58"/>
      <c r="B34" s="108"/>
      <c r="C34" s="109"/>
      <c r="D34" s="110"/>
      <c r="E34" s="111">
        <f>SUM(B34:D34)</f>
        <v>0</v>
      </c>
      <c r="F34" s="34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</row>
    <row r="35" spans="1:90" x14ac:dyDescent="0.25">
      <c r="A35" s="58" t="s">
        <v>25</v>
      </c>
      <c r="B35" s="108"/>
      <c r="C35" s="109" t="s">
        <v>25</v>
      </c>
      <c r="D35" s="110" t="s">
        <v>25</v>
      </c>
      <c r="E35" s="111">
        <f>SUM(B35:D35)</f>
        <v>0</v>
      </c>
      <c r="F35" s="34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</row>
    <row r="36" spans="1:90" ht="16.5" thickBot="1" x14ac:dyDescent="0.3">
      <c r="A36" s="8" t="s">
        <v>18</v>
      </c>
      <c r="B36" s="112">
        <f>SUM(OFSO_GRANT_FUNDS)</f>
        <v>0</v>
      </c>
      <c r="C36" s="112">
        <f>SUM(OFSO_CASH_MATCH)</f>
        <v>0</v>
      </c>
      <c r="D36" s="113">
        <f>SUM(OFSO_IN_KIND_MATCH)</f>
        <v>0</v>
      </c>
      <c r="E36" s="114">
        <f>SUM(B36:D36)</f>
        <v>0</v>
      </c>
      <c r="F36" s="33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</row>
    <row r="37" spans="1:90" ht="16.5" thickBot="1" x14ac:dyDescent="0.3">
      <c r="A37" s="74" t="s">
        <v>25</v>
      </c>
      <c r="B37" s="75"/>
      <c r="C37" s="75"/>
      <c r="D37" s="75"/>
      <c r="E37" s="75"/>
      <c r="F37" s="33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</row>
    <row r="38" spans="1:90" ht="16.5" thickBot="1" x14ac:dyDescent="0.3">
      <c r="A38" s="102" t="s">
        <v>41</v>
      </c>
      <c r="B38" s="103"/>
      <c r="C38" s="103"/>
      <c r="D38" s="103"/>
      <c r="E38" s="104"/>
      <c r="F38" s="33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</row>
    <row r="39" spans="1:90" x14ac:dyDescent="0.25">
      <c r="A39" s="59" t="s">
        <v>21</v>
      </c>
      <c r="B39" s="10" t="s">
        <v>22</v>
      </c>
      <c r="C39" s="3" t="s">
        <v>23</v>
      </c>
      <c r="D39" s="4" t="s">
        <v>24</v>
      </c>
      <c r="E39" s="5" t="s">
        <v>18</v>
      </c>
      <c r="F39" s="33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</row>
    <row r="40" spans="1:90" x14ac:dyDescent="0.25">
      <c r="A40" s="58" t="s">
        <v>25</v>
      </c>
      <c r="B40" s="108"/>
      <c r="C40" s="109" t="s">
        <v>25</v>
      </c>
      <c r="D40" s="110" t="s">
        <v>25</v>
      </c>
      <c r="E40" s="111">
        <f>SUM(B40:D40)</f>
        <v>0</v>
      </c>
      <c r="F40" s="34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</row>
    <row r="41" spans="1:90" x14ac:dyDescent="0.25">
      <c r="A41" s="58"/>
      <c r="B41" s="108"/>
      <c r="C41" s="109"/>
      <c r="D41" s="110"/>
      <c r="E41" s="111">
        <f>SUM(B41:D41)</f>
        <v>0</v>
      </c>
      <c r="F41" s="34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</row>
    <row r="42" spans="1:90" x14ac:dyDescent="0.25">
      <c r="A42" s="58" t="s">
        <v>25</v>
      </c>
      <c r="B42" s="108" t="s">
        <v>25</v>
      </c>
      <c r="C42" s="109" t="s">
        <v>25</v>
      </c>
      <c r="D42" s="110" t="s">
        <v>25</v>
      </c>
      <c r="E42" s="111">
        <f>SUM(B42:D42)</f>
        <v>0</v>
      </c>
      <c r="F42" s="34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</row>
    <row r="43" spans="1:90" ht="16.5" thickBot="1" x14ac:dyDescent="0.3">
      <c r="A43" s="8" t="s">
        <v>18</v>
      </c>
      <c r="B43" s="112">
        <f>SUM(SR_GRANT_FUNDS)</f>
        <v>0</v>
      </c>
      <c r="C43" s="112">
        <f>SUM(SR_CASH_MATCH)</f>
        <v>0</v>
      </c>
      <c r="D43" s="113">
        <f>SUM(SR_IN_KIND_MATCH)</f>
        <v>0</v>
      </c>
      <c r="E43" s="114">
        <f>SUM(B43:D43)</f>
        <v>0</v>
      </c>
      <c r="F43" s="33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</row>
    <row r="44" spans="1:90" ht="16.5" thickBot="1" x14ac:dyDescent="0.3">
      <c r="A44" s="74" t="s">
        <v>25</v>
      </c>
      <c r="B44" s="75"/>
      <c r="C44" s="75"/>
      <c r="D44" s="75"/>
      <c r="E44" s="75"/>
      <c r="F44" s="33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</row>
    <row r="45" spans="1:90" ht="16.5" thickBot="1" x14ac:dyDescent="0.3">
      <c r="A45" s="91" t="s">
        <v>42</v>
      </c>
      <c r="B45" s="92"/>
      <c r="C45" s="92"/>
      <c r="D45" s="92"/>
      <c r="E45" s="93"/>
      <c r="F45" s="33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</row>
    <row r="46" spans="1:90" x14ac:dyDescent="0.25">
      <c r="A46" s="59" t="s">
        <v>21</v>
      </c>
      <c r="B46" s="12" t="s">
        <v>22</v>
      </c>
      <c r="C46" s="13" t="s">
        <v>23</v>
      </c>
      <c r="D46" s="14" t="s">
        <v>24</v>
      </c>
      <c r="E46" s="15" t="s">
        <v>18</v>
      </c>
      <c r="F46" s="33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</row>
    <row r="47" spans="1:90" x14ac:dyDescent="0.25">
      <c r="A47" s="58" t="s">
        <v>25</v>
      </c>
      <c r="B47" s="108"/>
      <c r="C47" s="109" t="s">
        <v>25</v>
      </c>
      <c r="D47" s="110" t="s">
        <v>25</v>
      </c>
      <c r="E47" s="111">
        <f>SUM(B47:D47)</f>
        <v>0</v>
      </c>
      <c r="F47" s="34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</row>
    <row r="48" spans="1:90" x14ac:dyDescent="0.25">
      <c r="A48" s="58"/>
      <c r="B48" s="108"/>
      <c r="C48" s="109"/>
      <c r="D48" s="110"/>
      <c r="E48" s="111">
        <f>SUM(B48:D48)</f>
        <v>0</v>
      </c>
      <c r="F48" s="34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</row>
    <row r="49" spans="1:90" x14ac:dyDescent="0.25">
      <c r="A49" s="58" t="s">
        <v>25</v>
      </c>
      <c r="B49" s="108"/>
      <c r="C49" s="109" t="s">
        <v>25</v>
      </c>
      <c r="D49" s="110" t="s">
        <v>25</v>
      </c>
      <c r="E49" s="111">
        <f>SUM(B49:D49)</f>
        <v>0</v>
      </c>
      <c r="F49" s="34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</row>
    <row r="50" spans="1:90" ht="16.5" thickBot="1" x14ac:dyDescent="0.3">
      <c r="A50" s="16" t="s">
        <v>18</v>
      </c>
      <c r="B50" s="115">
        <f>SUM(TVL_GRANT_FUNDS)</f>
        <v>0</v>
      </c>
      <c r="C50" s="112">
        <f>SUM(TVL_CASH_MATCH)</f>
        <v>0</v>
      </c>
      <c r="D50" s="113">
        <f>SUM(TVL_IN_KIND_MATCH)</f>
        <v>0</v>
      </c>
      <c r="E50" s="114">
        <f>SUM(B50:D50)</f>
        <v>0</v>
      </c>
      <c r="F50" s="33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</row>
    <row r="51" spans="1:90" ht="16.5" thickBot="1" x14ac:dyDescent="0.3">
      <c r="A51" s="74" t="s">
        <v>25</v>
      </c>
      <c r="B51" s="75"/>
      <c r="C51" s="75"/>
      <c r="D51" s="75"/>
      <c r="E51" s="75"/>
      <c r="F51" s="33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</row>
    <row r="52" spans="1:90" ht="16.5" thickBot="1" x14ac:dyDescent="0.3">
      <c r="A52" s="105">
        <v>1.8</v>
      </c>
      <c r="B52" s="106"/>
      <c r="C52" s="106"/>
      <c r="D52" s="106"/>
      <c r="E52" s="107"/>
      <c r="F52" s="33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</row>
    <row r="53" spans="1:90" x14ac:dyDescent="0.25">
      <c r="A53" s="59" t="s">
        <v>21</v>
      </c>
      <c r="B53" s="10" t="s">
        <v>22</v>
      </c>
      <c r="C53" s="3" t="s">
        <v>23</v>
      </c>
      <c r="D53" s="4" t="s">
        <v>24</v>
      </c>
      <c r="E53" s="5" t="s">
        <v>18</v>
      </c>
      <c r="F53" s="33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</row>
    <row r="54" spans="1:90" x14ac:dyDescent="0.25">
      <c r="A54" s="58" t="s">
        <v>25</v>
      </c>
      <c r="B54" s="108"/>
      <c r="C54" s="109" t="s">
        <v>25</v>
      </c>
      <c r="D54" s="110" t="s">
        <v>25</v>
      </c>
      <c r="E54" s="111">
        <f>SUM(B54:D54)</f>
        <v>0</v>
      </c>
      <c r="F54" s="34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</row>
    <row r="55" spans="1:90" x14ac:dyDescent="0.25">
      <c r="A55" s="58"/>
      <c r="B55" s="108"/>
      <c r="C55" s="109"/>
      <c r="D55" s="110"/>
      <c r="E55" s="111">
        <f>SUM(B55:D55)</f>
        <v>0</v>
      </c>
      <c r="F55" s="34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</row>
    <row r="56" spans="1:90" x14ac:dyDescent="0.25">
      <c r="A56" s="58" t="s">
        <v>25</v>
      </c>
      <c r="B56" s="108" t="s">
        <v>25</v>
      </c>
      <c r="C56" s="109" t="s">
        <v>25</v>
      </c>
      <c r="D56" s="110" t="s">
        <v>25</v>
      </c>
      <c r="E56" s="111">
        <f>SUM(B56:D56)</f>
        <v>0</v>
      </c>
      <c r="F56" s="34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</row>
    <row r="57" spans="1:90" ht="16.5" thickBot="1" x14ac:dyDescent="0.3">
      <c r="A57" s="8" t="s">
        <v>18</v>
      </c>
      <c r="B57" s="112">
        <f>SUM(MKTG_GRANT_FUNDS)</f>
        <v>0</v>
      </c>
      <c r="C57" s="112">
        <f>SUM(MKTG_CASH_MATCH)</f>
        <v>0</v>
      </c>
      <c r="D57" s="113">
        <f>SUM(MKTG_IN_KIND_MATCH)</f>
        <v>0</v>
      </c>
      <c r="E57" s="114">
        <f>SUM(B57:D57)</f>
        <v>0</v>
      </c>
      <c r="F57" s="33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</row>
    <row r="58" spans="1:90" ht="16.5" thickBot="1" x14ac:dyDescent="0.3">
      <c r="A58" s="74" t="s">
        <v>25</v>
      </c>
      <c r="B58" s="75"/>
      <c r="C58" s="75"/>
      <c r="D58" s="75"/>
      <c r="E58" s="75"/>
      <c r="F58" s="33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</row>
    <row r="59" spans="1:90" ht="16.5" thickBot="1" x14ac:dyDescent="0.3">
      <c r="A59" s="97">
        <v>1.9</v>
      </c>
      <c r="B59" s="98"/>
      <c r="C59" s="98"/>
      <c r="D59" s="98"/>
      <c r="E59" s="99"/>
      <c r="F59" s="33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</row>
    <row r="60" spans="1:90" x14ac:dyDescent="0.25">
      <c r="A60" s="59" t="s">
        <v>21</v>
      </c>
      <c r="B60" s="10" t="s">
        <v>22</v>
      </c>
      <c r="C60" s="3" t="s">
        <v>23</v>
      </c>
      <c r="D60" s="4" t="s">
        <v>24</v>
      </c>
      <c r="E60" s="5" t="s">
        <v>18</v>
      </c>
      <c r="F60" s="33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</row>
    <row r="61" spans="1:90" x14ac:dyDescent="0.25">
      <c r="A61" s="58" t="s">
        <v>25</v>
      </c>
      <c r="B61" s="108"/>
      <c r="C61" s="109"/>
      <c r="D61" s="110"/>
      <c r="E61" s="111">
        <f>SUM(B61:D61)</f>
        <v>0</v>
      </c>
      <c r="F61" s="34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</row>
    <row r="62" spans="1:90" x14ac:dyDescent="0.25">
      <c r="A62" s="58"/>
      <c r="B62" s="108"/>
      <c r="C62" s="109"/>
      <c r="D62" s="110"/>
      <c r="E62" s="111">
        <f>SUM(B62:D62)</f>
        <v>0</v>
      </c>
      <c r="F62" s="34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</row>
    <row r="63" spans="1:90" x14ac:dyDescent="0.25">
      <c r="A63" s="58" t="s">
        <v>25</v>
      </c>
      <c r="B63" s="108"/>
      <c r="C63" s="109"/>
      <c r="D63" s="110"/>
      <c r="E63" s="111">
        <f>SUM(B63:D63)</f>
        <v>0</v>
      </c>
      <c r="F63" s="34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</row>
    <row r="64" spans="1:90" ht="16.5" thickBot="1" x14ac:dyDescent="0.3">
      <c r="A64" s="8" t="s">
        <v>18</v>
      </c>
      <c r="B64" s="112">
        <f>SUM(RPE_GRANT_FUNDS)</f>
        <v>0</v>
      </c>
      <c r="C64" s="112">
        <f>SUM(RPE_CASH_MATCH)</f>
        <v>0</v>
      </c>
      <c r="D64" s="113">
        <f>SUM(RPE_IN_KIND_MATCH)</f>
        <v>0</v>
      </c>
      <c r="E64" s="114">
        <f>SUM(B64:D64)</f>
        <v>0</v>
      </c>
      <c r="F64" s="33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</row>
    <row r="65" spans="1:90" ht="16.5" thickBot="1" x14ac:dyDescent="0.3">
      <c r="A65" s="100" t="s">
        <v>25</v>
      </c>
      <c r="B65" s="101"/>
      <c r="C65" s="101"/>
      <c r="D65" s="101"/>
      <c r="E65" s="101"/>
      <c r="F65" s="33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</row>
    <row r="66" spans="1:90" ht="48" thickBot="1" x14ac:dyDescent="0.3">
      <c r="A66" s="17" t="s">
        <v>25</v>
      </c>
      <c r="B66" s="18" t="s">
        <v>26</v>
      </c>
      <c r="C66" s="19" t="s">
        <v>23</v>
      </c>
      <c r="D66" s="19" t="s">
        <v>24</v>
      </c>
      <c r="E66" s="20" t="s">
        <v>27</v>
      </c>
      <c r="F66" s="33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</row>
    <row r="67" spans="1:90" ht="16.5" thickBot="1" x14ac:dyDescent="0.3">
      <c r="A67" s="44" t="s">
        <v>28</v>
      </c>
      <c r="B67" s="116">
        <f>B64+B57+B50+B43+B36+B29+B22+B15+B8</f>
        <v>0</v>
      </c>
      <c r="C67" s="116">
        <f>C64+C57+C50+C43+C36+C29+C22+C15+C8</f>
        <v>0</v>
      </c>
      <c r="D67" s="116">
        <f>D64+D57+D50+D43+D36+D29+D22+D15+D8</f>
        <v>0</v>
      </c>
      <c r="E67" s="116">
        <f>E64+E57+E50+E43+E36+E29+E22+E15+E8</f>
        <v>0</v>
      </c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</row>
    <row r="68" spans="1:90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</row>
    <row r="69" spans="1:90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</row>
    <row r="70" spans="1:90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</row>
    <row r="71" spans="1:90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</row>
    <row r="72" spans="1:90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</row>
    <row r="73" spans="1:90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</row>
    <row r="74" spans="1:90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</row>
    <row r="75" spans="1:90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</row>
    <row r="76" spans="1:90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</row>
    <row r="77" spans="1:90" x14ac:dyDescent="0.2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</row>
    <row r="78" spans="1:90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</row>
    <row r="79" spans="1:90" x14ac:dyDescent="0.2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</row>
    <row r="80" spans="1:90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</row>
    <row r="81" spans="1:90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</row>
    <row r="82" spans="1:90" x14ac:dyDescent="0.2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</row>
    <row r="83" spans="1:90" x14ac:dyDescent="0.2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</row>
    <row r="84" spans="1:90" x14ac:dyDescent="0.2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</row>
    <row r="85" spans="1:90" x14ac:dyDescent="0.2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</row>
    <row r="86" spans="1:90" x14ac:dyDescent="0.2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</row>
    <row r="87" spans="1:90" x14ac:dyDescent="0.2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</row>
    <row r="88" spans="1:90" x14ac:dyDescent="0.2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</row>
    <row r="89" spans="1:90" x14ac:dyDescent="0.2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</row>
    <row r="90" spans="1:90" x14ac:dyDescent="0.2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</row>
    <row r="91" spans="1:90" x14ac:dyDescent="0.2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</row>
    <row r="92" spans="1:90" x14ac:dyDescent="0.2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</row>
    <row r="93" spans="1:90" x14ac:dyDescent="0.2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</row>
    <row r="94" spans="1:90" x14ac:dyDescent="0.2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</row>
    <row r="95" spans="1:90" x14ac:dyDescent="0.2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</row>
    <row r="96" spans="1:90" x14ac:dyDescent="0.2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</row>
    <row r="97" spans="1:90" x14ac:dyDescent="0.2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</row>
    <row r="98" spans="1:90" x14ac:dyDescent="0.2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</row>
    <row r="99" spans="1:90" x14ac:dyDescent="0.2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</row>
    <row r="100" spans="1:90" x14ac:dyDescent="0.2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</row>
    <row r="101" spans="1:90" x14ac:dyDescent="0.2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</row>
    <row r="102" spans="1:90" x14ac:dyDescent="0.2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</row>
    <row r="103" spans="1:90" x14ac:dyDescent="0.2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</row>
    <row r="104" spans="1:90" x14ac:dyDescent="0.2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</row>
    <row r="105" spans="1:90" x14ac:dyDescent="0.2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</row>
    <row r="106" spans="1:90" x14ac:dyDescent="0.2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</row>
    <row r="107" spans="1:90" x14ac:dyDescent="0.2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</row>
    <row r="108" spans="1:90" x14ac:dyDescent="0.2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</row>
    <row r="109" spans="1:90" x14ac:dyDescent="0.2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</row>
    <row r="110" spans="1:90" x14ac:dyDescent="0.2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</row>
    <row r="111" spans="1:90" x14ac:dyDescent="0.2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</row>
    <row r="112" spans="1:90" x14ac:dyDescent="0.2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</row>
    <row r="113" spans="1:90" x14ac:dyDescent="0.2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</row>
    <row r="114" spans="1:90" x14ac:dyDescent="0.2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</row>
    <row r="115" spans="1:90" x14ac:dyDescent="0.2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</row>
    <row r="116" spans="1:90" x14ac:dyDescent="0.2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</row>
    <row r="117" spans="1:90" x14ac:dyDescent="0.2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</row>
    <row r="118" spans="1:90" x14ac:dyDescent="0.2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</row>
    <row r="119" spans="1:90" x14ac:dyDescent="0.2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</row>
    <row r="120" spans="1:90" x14ac:dyDescent="0.2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</row>
    <row r="121" spans="1:90" x14ac:dyDescent="0.2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</row>
    <row r="122" spans="1:90" x14ac:dyDescent="0.2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</row>
    <row r="123" spans="1:90" x14ac:dyDescent="0.2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</row>
    <row r="124" spans="1:90" x14ac:dyDescent="0.2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</row>
    <row r="125" spans="1:90" x14ac:dyDescent="0.2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</row>
    <row r="126" spans="1:90" x14ac:dyDescent="0.2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</row>
    <row r="127" spans="1:90" x14ac:dyDescent="0.2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</row>
    <row r="128" spans="1:90" x14ac:dyDescent="0.2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</row>
    <row r="129" spans="1:90" x14ac:dyDescent="0.2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</row>
    <row r="130" spans="1:90" x14ac:dyDescent="0.2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</row>
    <row r="131" spans="1:90" x14ac:dyDescent="0.2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</row>
    <row r="132" spans="1:90" x14ac:dyDescent="0.2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</row>
    <row r="133" spans="1:90" x14ac:dyDescent="0.2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</row>
    <row r="134" spans="1:90" x14ac:dyDescent="0.2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</row>
    <row r="135" spans="1:90" x14ac:dyDescent="0.2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</row>
    <row r="136" spans="1:90" x14ac:dyDescent="0.2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</row>
    <row r="137" spans="1:90" x14ac:dyDescent="0.2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</row>
    <row r="138" spans="1:90" x14ac:dyDescent="0.2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</row>
    <row r="139" spans="1:90" x14ac:dyDescent="0.2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</row>
    <row r="140" spans="1:90" x14ac:dyDescent="0.2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</row>
    <row r="141" spans="1:90" x14ac:dyDescent="0.2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</row>
    <row r="142" spans="1:90" x14ac:dyDescent="0.2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</row>
    <row r="143" spans="1:90" x14ac:dyDescent="0.2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</row>
    <row r="144" spans="1:90" x14ac:dyDescent="0.2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</row>
    <row r="145" spans="1:90" x14ac:dyDescent="0.2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</row>
    <row r="146" spans="1:90" x14ac:dyDescent="0.2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</row>
    <row r="147" spans="1:90" x14ac:dyDescent="0.2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</row>
    <row r="148" spans="1:90" x14ac:dyDescent="0.2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</row>
    <row r="149" spans="1:90" x14ac:dyDescent="0.2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</row>
    <row r="150" spans="1:90" x14ac:dyDescent="0.2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</row>
    <row r="151" spans="1:90" x14ac:dyDescent="0.2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</row>
    <row r="152" spans="1:90" x14ac:dyDescent="0.2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</row>
    <row r="153" spans="1:90" x14ac:dyDescent="0.2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</row>
    <row r="154" spans="1:90" x14ac:dyDescent="0.2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</row>
    <row r="155" spans="1:90" x14ac:dyDescent="0.2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</row>
    <row r="156" spans="1:90" x14ac:dyDescent="0.2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</row>
    <row r="157" spans="1:90" x14ac:dyDescent="0.2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</row>
    <row r="158" spans="1:90" x14ac:dyDescent="0.2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</row>
    <row r="159" spans="1:90" x14ac:dyDescent="0.2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</row>
    <row r="160" spans="1:90" x14ac:dyDescent="0.2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</row>
    <row r="161" spans="1:90" x14ac:dyDescent="0.2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</row>
    <row r="162" spans="1:90" x14ac:dyDescent="0.2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</row>
    <row r="163" spans="1:90" x14ac:dyDescent="0.2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</row>
    <row r="164" spans="1:90" x14ac:dyDescent="0.2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</row>
    <row r="165" spans="1:90" x14ac:dyDescent="0.2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</row>
    <row r="166" spans="1:90" x14ac:dyDescent="0.2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</row>
    <row r="167" spans="1:90" x14ac:dyDescent="0.2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</row>
    <row r="168" spans="1:90" x14ac:dyDescent="0.2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</row>
    <row r="169" spans="1:90" x14ac:dyDescent="0.2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</row>
    <row r="170" spans="1:90" x14ac:dyDescent="0.2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</row>
    <row r="171" spans="1:90" x14ac:dyDescent="0.2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</row>
    <row r="172" spans="1:90" x14ac:dyDescent="0.2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</row>
    <row r="173" spans="1:90" x14ac:dyDescent="0.2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</row>
    <row r="174" spans="1:90" x14ac:dyDescent="0.2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</row>
    <row r="175" spans="1:90" x14ac:dyDescent="0.2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</row>
    <row r="176" spans="1:90" x14ac:dyDescent="0.2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</row>
    <row r="177" spans="1:90" x14ac:dyDescent="0.2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</row>
    <row r="178" spans="1:90" x14ac:dyDescent="0.2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</row>
    <row r="179" spans="1:90" x14ac:dyDescent="0.2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</row>
    <row r="180" spans="1:90" x14ac:dyDescent="0.2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</row>
    <row r="181" spans="1:90" x14ac:dyDescent="0.2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</row>
    <row r="182" spans="1:90" x14ac:dyDescent="0.2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</row>
    <row r="183" spans="1:90" x14ac:dyDescent="0.2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</row>
    <row r="184" spans="1:90" x14ac:dyDescent="0.2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</row>
    <row r="185" spans="1:90" x14ac:dyDescent="0.2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</row>
    <row r="186" spans="1:90" x14ac:dyDescent="0.2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</row>
    <row r="187" spans="1:90" x14ac:dyDescent="0.2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31"/>
      <c r="CJ187" s="31"/>
      <c r="CK187" s="31"/>
      <c r="CL187" s="31"/>
    </row>
    <row r="188" spans="1:90" x14ac:dyDescent="0.2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31"/>
      <c r="CC188" s="31"/>
      <c r="CD188" s="31"/>
      <c r="CE188" s="31"/>
      <c r="CF188" s="31"/>
      <c r="CG188" s="31"/>
      <c r="CH188" s="31"/>
      <c r="CI188" s="31"/>
      <c r="CJ188" s="31"/>
      <c r="CK188" s="31"/>
      <c r="CL188" s="31"/>
    </row>
    <row r="189" spans="1:90" x14ac:dyDescent="0.2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</row>
    <row r="190" spans="1:90" x14ac:dyDescent="0.2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1"/>
      <c r="BT190" s="31"/>
      <c r="BU190" s="31"/>
      <c r="BV190" s="31"/>
      <c r="BW190" s="31"/>
      <c r="BX190" s="31"/>
      <c r="BY190" s="31"/>
      <c r="BZ190" s="31"/>
      <c r="CA190" s="31"/>
      <c r="CB190" s="31"/>
      <c r="CC190" s="31"/>
      <c r="CD190" s="31"/>
      <c r="CE190" s="31"/>
      <c r="CF190" s="31"/>
      <c r="CG190" s="31"/>
      <c r="CH190" s="31"/>
      <c r="CI190" s="31"/>
      <c r="CJ190" s="31"/>
      <c r="CK190" s="31"/>
      <c r="CL190" s="31"/>
    </row>
    <row r="191" spans="1:90" x14ac:dyDescent="0.2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31"/>
      <c r="CC191" s="31"/>
      <c r="CD191" s="31"/>
      <c r="CE191" s="31"/>
      <c r="CF191" s="31"/>
      <c r="CG191" s="31"/>
      <c r="CH191" s="31"/>
      <c r="CI191" s="31"/>
      <c r="CJ191" s="31"/>
      <c r="CK191" s="31"/>
      <c r="CL191" s="31"/>
    </row>
    <row r="192" spans="1:90" x14ac:dyDescent="0.2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</row>
    <row r="193" spans="1:90" x14ac:dyDescent="0.2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</row>
    <row r="194" spans="1:90" x14ac:dyDescent="0.2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31"/>
      <c r="CJ194" s="31"/>
      <c r="CK194" s="31"/>
      <c r="CL194" s="31"/>
    </row>
    <row r="195" spans="1:90" x14ac:dyDescent="0.2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31"/>
      <c r="CC195" s="31"/>
      <c r="CD195" s="31"/>
      <c r="CE195" s="31"/>
      <c r="CF195" s="31"/>
      <c r="CG195" s="31"/>
      <c r="CH195" s="31"/>
      <c r="CI195" s="31"/>
      <c r="CJ195" s="31"/>
      <c r="CK195" s="31"/>
      <c r="CL195" s="31"/>
    </row>
    <row r="196" spans="1:90" x14ac:dyDescent="0.2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1"/>
      <c r="CG196" s="31"/>
      <c r="CH196" s="31"/>
      <c r="CI196" s="31"/>
      <c r="CJ196" s="31"/>
      <c r="CK196" s="31"/>
      <c r="CL196" s="31"/>
    </row>
    <row r="197" spans="1:90" x14ac:dyDescent="0.2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31"/>
      <c r="CC197" s="31"/>
      <c r="CD197" s="31"/>
      <c r="CE197" s="31"/>
      <c r="CF197" s="31"/>
      <c r="CG197" s="31"/>
      <c r="CH197" s="31"/>
      <c r="CI197" s="31"/>
      <c r="CJ197" s="31"/>
      <c r="CK197" s="31"/>
      <c r="CL197" s="31"/>
    </row>
    <row r="198" spans="1:90" x14ac:dyDescent="0.2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1"/>
      <c r="CG198" s="31"/>
      <c r="CH198" s="31"/>
      <c r="CI198" s="31"/>
      <c r="CJ198" s="31"/>
      <c r="CK198" s="31"/>
      <c r="CL198" s="31"/>
    </row>
    <row r="199" spans="1:90" x14ac:dyDescent="0.2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31"/>
      <c r="CC199" s="31"/>
      <c r="CD199" s="31"/>
      <c r="CE199" s="31"/>
      <c r="CF199" s="31"/>
      <c r="CG199" s="31"/>
      <c r="CH199" s="31"/>
      <c r="CI199" s="31"/>
      <c r="CJ199" s="31"/>
      <c r="CK199" s="31"/>
      <c r="CL199" s="31"/>
    </row>
    <row r="200" spans="1:90" x14ac:dyDescent="0.2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31"/>
      <c r="CC200" s="31"/>
      <c r="CD200" s="31"/>
      <c r="CE200" s="31"/>
      <c r="CF200" s="31"/>
      <c r="CG200" s="31"/>
      <c r="CH200" s="31"/>
      <c r="CI200" s="31"/>
      <c r="CJ200" s="31"/>
      <c r="CK200" s="31"/>
      <c r="CL200" s="31"/>
    </row>
    <row r="201" spans="1:90" x14ac:dyDescent="0.2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1"/>
      <c r="CG201" s="31"/>
      <c r="CH201" s="31"/>
      <c r="CI201" s="31"/>
      <c r="CJ201" s="31"/>
      <c r="CK201" s="31"/>
      <c r="CL201" s="31"/>
    </row>
    <row r="202" spans="1:90" x14ac:dyDescent="0.2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1"/>
      <c r="CG202" s="31"/>
      <c r="CH202" s="31"/>
      <c r="CI202" s="31"/>
      <c r="CJ202" s="31"/>
      <c r="CK202" s="31"/>
      <c r="CL202" s="31"/>
    </row>
    <row r="203" spans="1:90" x14ac:dyDescent="0.2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1"/>
      <c r="CG203" s="31"/>
      <c r="CH203" s="31"/>
      <c r="CI203" s="31"/>
      <c r="CJ203" s="31"/>
      <c r="CK203" s="31"/>
      <c r="CL203" s="31"/>
    </row>
    <row r="204" spans="1:90" x14ac:dyDescent="0.2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1"/>
      <c r="CG204" s="31"/>
      <c r="CH204" s="31"/>
      <c r="CI204" s="31"/>
      <c r="CJ204" s="31"/>
      <c r="CK204" s="31"/>
      <c r="CL204" s="31"/>
    </row>
    <row r="205" spans="1:90" x14ac:dyDescent="0.2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1"/>
      <c r="CG205" s="31"/>
      <c r="CH205" s="31"/>
      <c r="CI205" s="31"/>
      <c r="CJ205" s="31"/>
      <c r="CK205" s="31"/>
      <c r="CL205" s="31"/>
    </row>
    <row r="206" spans="1:90" x14ac:dyDescent="0.2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1"/>
      <c r="CG206" s="31"/>
      <c r="CH206" s="31"/>
      <c r="CI206" s="31"/>
      <c r="CJ206" s="31"/>
      <c r="CK206" s="31"/>
      <c r="CL206" s="31"/>
    </row>
    <row r="207" spans="1:90" x14ac:dyDescent="0.2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</row>
    <row r="208" spans="1:90" x14ac:dyDescent="0.2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1"/>
      <c r="CG208" s="31"/>
      <c r="CH208" s="31"/>
      <c r="CI208" s="31"/>
      <c r="CJ208" s="31"/>
      <c r="CK208" s="31"/>
      <c r="CL208" s="31"/>
    </row>
    <row r="209" spans="1:90" x14ac:dyDescent="0.2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</row>
    <row r="210" spans="1:90" x14ac:dyDescent="0.2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1"/>
      <c r="CG210" s="31"/>
      <c r="CH210" s="31"/>
      <c r="CI210" s="31"/>
      <c r="CJ210" s="31"/>
      <c r="CK210" s="31"/>
      <c r="CL210" s="31"/>
    </row>
    <row r="211" spans="1:90" x14ac:dyDescent="0.2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</row>
    <row r="212" spans="1:90" x14ac:dyDescent="0.2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</row>
    <row r="213" spans="1:90" x14ac:dyDescent="0.2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1"/>
      <c r="CG213" s="31"/>
      <c r="CH213" s="31"/>
      <c r="CI213" s="31"/>
      <c r="CJ213" s="31"/>
      <c r="CK213" s="31"/>
      <c r="CL213" s="31"/>
    </row>
    <row r="214" spans="1:90" x14ac:dyDescent="0.2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</row>
    <row r="215" spans="1:90" x14ac:dyDescent="0.2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</row>
    <row r="216" spans="1:90" x14ac:dyDescent="0.2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</row>
    <row r="217" spans="1:90" x14ac:dyDescent="0.2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</row>
    <row r="218" spans="1:90" x14ac:dyDescent="0.2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</row>
    <row r="219" spans="1:90" x14ac:dyDescent="0.2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</row>
    <row r="220" spans="1:90" x14ac:dyDescent="0.2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</row>
    <row r="221" spans="1:90" x14ac:dyDescent="0.2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</row>
    <row r="222" spans="1:90" x14ac:dyDescent="0.2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</row>
    <row r="223" spans="1:90" x14ac:dyDescent="0.2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</row>
    <row r="224" spans="1:90" x14ac:dyDescent="0.2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</row>
    <row r="225" spans="1:90" x14ac:dyDescent="0.2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</row>
    <row r="226" spans="1:90" x14ac:dyDescent="0.2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</row>
    <row r="227" spans="1:90" x14ac:dyDescent="0.2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</row>
    <row r="228" spans="1:90" x14ac:dyDescent="0.2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</row>
    <row r="229" spans="1:90" x14ac:dyDescent="0.2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</row>
    <row r="230" spans="1:90" x14ac:dyDescent="0.2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</row>
    <row r="231" spans="1:90" x14ac:dyDescent="0.2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  <c r="CI231" s="31"/>
      <c r="CJ231" s="31"/>
      <c r="CK231" s="31"/>
      <c r="CL231" s="31"/>
    </row>
    <row r="232" spans="1:90" x14ac:dyDescent="0.2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</row>
    <row r="233" spans="1:90" x14ac:dyDescent="0.2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1"/>
      <c r="CG233" s="31"/>
      <c r="CH233" s="31"/>
      <c r="CI233" s="31"/>
      <c r="CJ233" s="31"/>
      <c r="CK233" s="31"/>
      <c r="CL233" s="31"/>
    </row>
    <row r="234" spans="1:90" x14ac:dyDescent="0.2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1"/>
      <c r="CG234" s="31"/>
      <c r="CH234" s="31"/>
      <c r="CI234" s="31"/>
      <c r="CJ234" s="31"/>
      <c r="CK234" s="31"/>
      <c r="CL234" s="31"/>
    </row>
    <row r="235" spans="1:90" x14ac:dyDescent="0.2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1"/>
      <c r="CG235" s="31"/>
      <c r="CH235" s="31"/>
      <c r="CI235" s="31"/>
      <c r="CJ235" s="31"/>
      <c r="CK235" s="31"/>
      <c r="CL235" s="31"/>
    </row>
    <row r="236" spans="1:90" x14ac:dyDescent="0.2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1"/>
      <c r="CG236" s="31"/>
      <c r="CH236" s="31"/>
      <c r="CI236" s="31"/>
      <c r="CJ236" s="31"/>
      <c r="CK236" s="31"/>
      <c r="CL236" s="31"/>
    </row>
    <row r="237" spans="1:90" x14ac:dyDescent="0.2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</row>
    <row r="238" spans="1:90" x14ac:dyDescent="0.2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</row>
    <row r="239" spans="1:90" x14ac:dyDescent="0.2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</row>
    <row r="240" spans="1:90" x14ac:dyDescent="0.2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1"/>
      <c r="CG240" s="31"/>
      <c r="CH240" s="31"/>
      <c r="CI240" s="31"/>
      <c r="CJ240" s="31"/>
      <c r="CK240" s="31"/>
      <c r="CL240" s="31"/>
    </row>
    <row r="241" spans="1:90" x14ac:dyDescent="0.2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</row>
    <row r="242" spans="1:90" x14ac:dyDescent="0.2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1"/>
      <c r="CG242" s="31"/>
      <c r="CH242" s="31"/>
      <c r="CI242" s="31"/>
      <c r="CJ242" s="31"/>
      <c r="CK242" s="31"/>
      <c r="CL242" s="31"/>
    </row>
    <row r="243" spans="1:90" x14ac:dyDescent="0.2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</row>
    <row r="244" spans="1:90" x14ac:dyDescent="0.2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1"/>
      <c r="CG244" s="31"/>
      <c r="CH244" s="31"/>
      <c r="CI244" s="31"/>
      <c r="CJ244" s="31"/>
      <c r="CK244" s="31"/>
      <c r="CL244" s="31"/>
    </row>
    <row r="245" spans="1:90" x14ac:dyDescent="0.2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</row>
    <row r="246" spans="1:90" x14ac:dyDescent="0.2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</row>
    <row r="247" spans="1:90" x14ac:dyDescent="0.2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</row>
    <row r="248" spans="1:90" x14ac:dyDescent="0.2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1"/>
      <c r="CG248" s="31"/>
      <c r="CH248" s="31"/>
      <c r="CI248" s="31"/>
      <c r="CJ248" s="31"/>
      <c r="CK248" s="31"/>
      <c r="CL248" s="31"/>
    </row>
    <row r="249" spans="1:90" x14ac:dyDescent="0.2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</row>
    <row r="250" spans="1:90" x14ac:dyDescent="0.2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31"/>
      <c r="CC250" s="31"/>
      <c r="CD250" s="31"/>
      <c r="CE250" s="31"/>
      <c r="CF250" s="31"/>
      <c r="CG250" s="31"/>
      <c r="CH250" s="31"/>
      <c r="CI250" s="31"/>
      <c r="CJ250" s="31"/>
      <c r="CK250" s="31"/>
      <c r="CL250" s="31"/>
    </row>
    <row r="251" spans="1:90" x14ac:dyDescent="0.2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</row>
    <row r="252" spans="1:90" x14ac:dyDescent="0.2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  <c r="BR252" s="31"/>
      <c r="BS252" s="31"/>
      <c r="BT252" s="31"/>
      <c r="BU252" s="31"/>
      <c r="BV252" s="31"/>
      <c r="BW252" s="31"/>
      <c r="BX252" s="31"/>
      <c r="BY252" s="31"/>
      <c r="BZ252" s="31"/>
      <c r="CA252" s="31"/>
      <c r="CB252" s="31"/>
      <c r="CC252" s="31"/>
      <c r="CD252" s="31"/>
      <c r="CE252" s="31"/>
      <c r="CF252" s="31"/>
      <c r="CG252" s="31"/>
      <c r="CH252" s="31"/>
      <c r="CI252" s="31"/>
      <c r="CJ252" s="31"/>
      <c r="CK252" s="31"/>
      <c r="CL252" s="31"/>
    </row>
    <row r="253" spans="1:90" x14ac:dyDescent="0.2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</row>
    <row r="254" spans="1:90" x14ac:dyDescent="0.2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1"/>
      <c r="CG254" s="31"/>
      <c r="CH254" s="31"/>
      <c r="CI254" s="31"/>
      <c r="CJ254" s="31"/>
      <c r="CK254" s="31"/>
      <c r="CL254" s="31"/>
    </row>
    <row r="255" spans="1:90" x14ac:dyDescent="0.2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31"/>
      <c r="CC255" s="31"/>
      <c r="CD255" s="31"/>
      <c r="CE255" s="31"/>
      <c r="CF255" s="31"/>
      <c r="CG255" s="31"/>
      <c r="CH255" s="31"/>
      <c r="CI255" s="31"/>
      <c r="CJ255" s="31"/>
      <c r="CK255" s="31"/>
      <c r="CL255" s="31"/>
    </row>
    <row r="256" spans="1:90" x14ac:dyDescent="0.2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  <c r="BT256" s="31"/>
      <c r="BU256" s="31"/>
      <c r="BV256" s="31"/>
      <c r="BW256" s="31"/>
      <c r="BX256" s="31"/>
      <c r="BY256" s="31"/>
      <c r="BZ256" s="31"/>
      <c r="CA256" s="31"/>
      <c r="CB256" s="31"/>
      <c r="CC256" s="31"/>
      <c r="CD256" s="31"/>
      <c r="CE256" s="31"/>
      <c r="CF256" s="31"/>
      <c r="CG256" s="31"/>
      <c r="CH256" s="31"/>
      <c r="CI256" s="31"/>
      <c r="CJ256" s="31"/>
      <c r="CK256" s="31"/>
      <c r="CL256" s="31"/>
    </row>
    <row r="257" spans="1:90" x14ac:dyDescent="0.2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</row>
    <row r="258" spans="1:90" x14ac:dyDescent="0.2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  <c r="BK258" s="31"/>
      <c r="BL258" s="31"/>
      <c r="BM258" s="31"/>
      <c r="BN258" s="31"/>
      <c r="BO258" s="31"/>
      <c r="BP258" s="31"/>
      <c r="BQ258" s="31"/>
      <c r="BR258" s="31"/>
      <c r="BS258" s="31"/>
      <c r="BT258" s="31"/>
      <c r="BU258" s="31"/>
      <c r="BV258" s="31"/>
      <c r="BW258" s="31"/>
      <c r="BX258" s="31"/>
      <c r="BY258" s="31"/>
      <c r="BZ258" s="31"/>
      <c r="CA258" s="31"/>
      <c r="CB258" s="31"/>
      <c r="CC258" s="31"/>
      <c r="CD258" s="31"/>
      <c r="CE258" s="31"/>
      <c r="CF258" s="31"/>
      <c r="CG258" s="31"/>
      <c r="CH258" s="31"/>
      <c r="CI258" s="31"/>
      <c r="CJ258" s="31"/>
      <c r="CK258" s="31"/>
      <c r="CL258" s="31"/>
    </row>
    <row r="259" spans="1:90" x14ac:dyDescent="0.2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</row>
    <row r="260" spans="1:90" x14ac:dyDescent="0.2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  <c r="BH260" s="31"/>
      <c r="BI260" s="31"/>
      <c r="BJ260" s="31"/>
      <c r="BK260" s="31"/>
      <c r="BL260" s="31"/>
      <c r="BM260" s="31"/>
      <c r="BN260" s="31"/>
      <c r="BO260" s="31"/>
      <c r="BP260" s="31"/>
      <c r="BQ260" s="31"/>
      <c r="BR260" s="31"/>
      <c r="BS260" s="31"/>
      <c r="BT260" s="31"/>
      <c r="BU260" s="31"/>
      <c r="BV260" s="31"/>
      <c r="BW260" s="31"/>
      <c r="BX260" s="31"/>
      <c r="BY260" s="31"/>
      <c r="BZ260" s="31"/>
      <c r="CA260" s="31"/>
      <c r="CB260" s="31"/>
      <c r="CC260" s="31"/>
      <c r="CD260" s="31"/>
      <c r="CE260" s="31"/>
      <c r="CF260" s="31"/>
      <c r="CG260" s="31"/>
      <c r="CH260" s="31"/>
      <c r="CI260" s="31"/>
      <c r="CJ260" s="31"/>
      <c r="CK260" s="31"/>
      <c r="CL260" s="31"/>
    </row>
    <row r="261" spans="1:90" x14ac:dyDescent="0.2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  <c r="BT261" s="31"/>
      <c r="BU261" s="31"/>
      <c r="BV261" s="31"/>
      <c r="BW261" s="31"/>
      <c r="BX261" s="31"/>
      <c r="BY261" s="31"/>
      <c r="BZ261" s="31"/>
      <c r="CA261" s="31"/>
      <c r="CB261" s="31"/>
      <c r="CC261" s="31"/>
      <c r="CD261" s="31"/>
      <c r="CE261" s="31"/>
      <c r="CF261" s="31"/>
      <c r="CG261" s="31"/>
      <c r="CH261" s="31"/>
      <c r="CI261" s="31"/>
      <c r="CJ261" s="31"/>
      <c r="CK261" s="31"/>
      <c r="CL261" s="31"/>
    </row>
    <row r="262" spans="1:90" x14ac:dyDescent="0.2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  <c r="BI262" s="31"/>
      <c r="BJ262" s="31"/>
      <c r="BK262" s="31"/>
      <c r="BL262" s="31"/>
      <c r="BM262" s="31"/>
      <c r="BN262" s="31"/>
      <c r="BO262" s="31"/>
      <c r="BP262" s="31"/>
      <c r="BQ262" s="31"/>
      <c r="BR262" s="31"/>
      <c r="BS262" s="31"/>
      <c r="BT262" s="31"/>
      <c r="BU262" s="31"/>
      <c r="BV262" s="31"/>
      <c r="BW262" s="31"/>
      <c r="BX262" s="31"/>
      <c r="BY262" s="31"/>
      <c r="BZ262" s="31"/>
      <c r="CA262" s="31"/>
      <c r="CB262" s="31"/>
      <c r="CC262" s="31"/>
      <c r="CD262" s="31"/>
      <c r="CE262" s="31"/>
      <c r="CF262" s="31"/>
      <c r="CG262" s="31"/>
      <c r="CH262" s="31"/>
      <c r="CI262" s="31"/>
      <c r="CJ262" s="31"/>
      <c r="CK262" s="31"/>
      <c r="CL262" s="31"/>
    </row>
    <row r="263" spans="1:90" x14ac:dyDescent="0.2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</row>
    <row r="264" spans="1:90" x14ac:dyDescent="0.2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  <c r="BK264" s="31"/>
      <c r="BL264" s="31"/>
      <c r="BM264" s="31"/>
      <c r="BN264" s="31"/>
      <c r="BO264" s="31"/>
      <c r="BP264" s="31"/>
      <c r="BQ264" s="31"/>
      <c r="BR264" s="31"/>
      <c r="BS264" s="31"/>
      <c r="BT264" s="31"/>
      <c r="BU264" s="31"/>
      <c r="BV264" s="31"/>
      <c r="BW264" s="31"/>
      <c r="BX264" s="31"/>
      <c r="BY264" s="31"/>
      <c r="BZ264" s="31"/>
      <c r="CA264" s="31"/>
      <c r="CB264" s="31"/>
      <c r="CC264" s="31"/>
      <c r="CD264" s="31"/>
      <c r="CE264" s="31"/>
      <c r="CF264" s="31"/>
      <c r="CG264" s="31"/>
      <c r="CH264" s="31"/>
      <c r="CI264" s="31"/>
      <c r="CJ264" s="31"/>
      <c r="CK264" s="31"/>
      <c r="CL264" s="31"/>
    </row>
    <row r="265" spans="1:90" x14ac:dyDescent="0.2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  <c r="CA265" s="31"/>
      <c r="CB265" s="31"/>
      <c r="CC265" s="31"/>
      <c r="CD265" s="31"/>
      <c r="CE265" s="31"/>
      <c r="CF265" s="31"/>
      <c r="CG265" s="31"/>
      <c r="CH265" s="31"/>
      <c r="CI265" s="31"/>
      <c r="CJ265" s="31"/>
      <c r="CK265" s="31"/>
      <c r="CL265" s="31"/>
    </row>
    <row r="266" spans="1:90" x14ac:dyDescent="0.2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  <c r="BR266" s="31"/>
      <c r="BS266" s="31"/>
      <c r="BT266" s="31"/>
      <c r="BU266" s="31"/>
      <c r="BV266" s="31"/>
      <c r="BW266" s="31"/>
      <c r="BX266" s="31"/>
      <c r="BY266" s="31"/>
      <c r="BZ266" s="31"/>
      <c r="CA266" s="31"/>
      <c r="CB266" s="31"/>
      <c r="CC266" s="31"/>
      <c r="CD266" s="31"/>
      <c r="CE266" s="31"/>
      <c r="CF266" s="31"/>
      <c r="CG266" s="31"/>
      <c r="CH266" s="31"/>
      <c r="CI266" s="31"/>
      <c r="CJ266" s="31"/>
      <c r="CK266" s="31"/>
      <c r="CL266" s="31"/>
    </row>
    <row r="267" spans="1:90" x14ac:dyDescent="0.2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</row>
    <row r="268" spans="1:90" x14ac:dyDescent="0.2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  <c r="BI268" s="31"/>
      <c r="BJ268" s="31"/>
      <c r="BK268" s="31"/>
      <c r="BL268" s="31"/>
      <c r="BM268" s="31"/>
      <c r="BN268" s="31"/>
      <c r="BO268" s="31"/>
      <c r="BP268" s="31"/>
      <c r="BQ268" s="31"/>
      <c r="BR268" s="31"/>
      <c r="BS268" s="31"/>
      <c r="BT268" s="31"/>
      <c r="BU268" s="31"/>
      <c r="BV268" s="31"/>
      <c r="BW268" s="31"/>
      <c r="BX268" s="31"/>
      <c r="BY268" s="31"/>
      <c r="BZ268" s="31"/>
      <c r="CA268" s="31"/>
      <c r="CB268" s="31"/>
      <c r="CC268" s="31"/>
      <c r="CD268" s="31"/>
      <c r="CE268" s="31"/>
      <c r="CF268" s="31"/>
      <c r="CG268" s="31"/>
      <c r="CH268" s="31"/>
      <c r="CI268" s="31"/>
      <c r="CJ268" s="31"/>
      <c r="CK268" s="31"/>
      <c r="CL268" s="31"/>
    </row>
    <row r="269" spans="1:90" x14ac:dyDescent="0.2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  <c r="BI269" s="31"/>
      <c r="BJ269" s="31"/>
      <c r="BK269" s="31"/>
      <c r="BL269" s="31"/>
      <c r="BM269" s="31"/>
      <c r="BN269" s="31"/>
      <c r="BO269" s="31"/>
      <c r="BP269" s="31"/>
      <c r="BQ269" s="31"/>
      <c r="BR269" s="31"/>
      <c r="BS269" s="31"/>
      <c r="BT269" s="31"/>
      <c r="BU269" s="31"/>
      <c r="BV269" s="31"/>
      <c r="BW269" s="31"/>
      <c r="BX269" s="31"/>
      <c r="BY269" s="31"/>
      <c r="BZ269" s="31"/>
      <c r="CA269" s="31"/>
      <c r="CB269" s="31"/>
      <c r="CC269" s="31"/>
      <c r="CD269" s="31"/>
      <c r="CE269" s="31"/>
      <c r="CF269" s="31"/>
      <c r="CG269" s="31"/>
      <c r="CH269" s="31"/>
      <c r="CI269" s="31"/>
      <c r="CJ269" s="31"/>
      <c r="CK269" s="31"/>
      <c r="CL269" s="31"/>
    </row>
    <row r="270" spans="1:90" x14ac:dyDescent="0.2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</row>
    <row r="271" spans="1:90" x14ac:dyDescent="0.2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/>
      <c r="BK271" s="31"/>
      <c r="BL271" s="31"/>
      <c r="BM271" s="31"/>
      <c r="BN271" s="31"/>
      <c r="BO271" s="31"/>
      <c r="BP271" s="31"/>
      <c r="BQ271" s="31"/>
      <c r="BR271" s="31"/>
      <c r="BS271" s="31"/>
      <c r="BT271" s="31"/>
      <c r="BU271" s="31"/>
      <c r="BV271" s="31"/>
      <c r="BW271" s="31"/>
      <c r="BX271" s="31"/>
      <c r="BY271" s="31"/>
      <c r="BZ271" s="31"/>
      <c r="CA271" s="31"/>
      <c r="CB271" s="31"/>
      <c r="CC271" s="31"/>
      <c r="CD271" s="31"/>
      <c r="CE271" s="31"/>
      <c r="CF271" s="31"/>
      <c r="CG271" s="31"/>
      <c r="CH271" s="31"/>
      <c r="CI271" s="31"/>
      <c r="CJ271" s="31"/>
      <c r="CK271" s="31"/>
      <c r="CL271" s="31"/>
    </row>
    <row r="272" spans="1:90" x14ac:dyDescent="0.2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  <c r="BH272" s="31"/>
      <c r="BI272" s="31"/>
      <c r="BJ272" s="31"/>
      <c r="BK272" s="31"/>
      <c r="BL272" s="31"/>
      <c r="BM272" s="31"/>
      <c r="BN272" s="31"/>
      <c r="BO272" s="31"/>
      <c r="BP272" s="31"/>
      <c r="BQ272" s="31"/>
      <c r="BR272" s="31"/>
      <c r="BS272" s="31"/>
      <c r="BT272" s="31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</row>
    <row r="273" spans="1:90" x14ac:dyDescent="0.2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  <c r="BH273" s="31"/>
      <c r="BI273" s="31"/>
      <c r="BJ273" s="31"/>
      <c r="BK273" s="31"/>
      <c r="BL273" s="31"/>
      <c r="BM273" s="31"/>
      <c r="BN273" s="31"/>
      <c r="BO273" s="31"/>
      <c r="BP273" s="31"/>
      <c r="BQ273" s="31"/>
      <c r="BR273" s="31"/>
      <c r="BS273" s="31"/>
      <c r="BT273" s="31"/>
      <c r="BU273" s="31"/>
      <c r="BV273" s="31"/>
      <c r="BW273" s="31"/>
      <c r="BX273" s="31"/>
      <c r="BY273" s="31"/>
      <c r="BZ273" s="31"/>
      <c r="CA273" s="31"/>
      <c r="CB273" s="31"/>
      <c r="CC273" s="31"/>
      <c r="CD273" s="31"/>
      <c r="CE273" s="31"/>
      <c r="CF273" s="31"/>
      <c r="CG273" s="31"/>
      <c r="CH273" s="31"/>
      <c r="CI273" s="31"/>
      <c r="CJ273" s="31"/>
      <c r="CK273" s="31"/>
      <c r="CL273" s="31"/>
    </row>
    <row r="274" spans="1:90" x14ac:dyDescent="0.2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  <c r="BH274" s="31"/>
      <c r="BI274" s="31"/>
      <c r="BJ274" s="31"/>
      <c r="BK274" s="31"/>
      <c r="BL274" s="31"/>
      <c r="BM274" s="31"/>
      <c r="BN274" s="31"/>
      <c r="BO274" s="31"/>
      <c r="BP274" s="31"/>
      <c r="BQ274" s="31"/>
      <c r="BR274" s="31"/>
      <c r="BS274" s="31"/>
      <c r="BT274" s="31"/>
      <c r="BU274" s="31"/>
      <c r="BV274" s="31"/>
      <c r="BW274" s="31"/>
      <c r="BX274" s="31"/>
      <c r="BY274" s="31"/>
      <c r="BZ274" s="31"/>
      <c r="CA274" s="31"/>
      <c r="CB274" s="31"/>
      <c r="CC274" s="31"/>
      <c r="CD274" s="31"/>
      <c r="CE274" s="31"/>
      <c r="CF274" s="31"/>
      <c r="CG274" s="31"/>
      <c r="CH274" s="31"/>
      <c r="CI274" s="31"/>
      <c r="CJ274" s="31"/>
      <c r="CK274" s="31"/>
      <c r="CL274" s="31"/>
    </row>
    <row r="275" spans="1:90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  <c r="BH275" s="31"/>
      <c r="BI275" s="31"/>
      <c r="BJ275" s="31"/>
      <c r="BK275" s="31"/>
      <c r="BL275" s="31"/>
      <c r="BM275" s="31"/>
      <c r="BN275" s="31"/>
      <c r="BO275" s="31"/>
      <c r="BP275" s="31"/>
      <c r="BQ275" s="31"/>
      <c r="BR275" s="31"/>
      <c r="BS275" s="31"/>
      <c r="BT275" s="31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</row>
    <row r="276" spans="1:90" x14ac:dyDescent="0.2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  <c r="CA276" s="31"/>
      <c r="CB276" s="31"/>
      <c r="CC276" s="31"/>
      <c r="CD276" s="31"/>
      <c r="CE276" s="31"/>
      <c r="CF276" s="31"/>
      <c r="CG276" s="31"/>
      <c r="CH276" s="31"/>
      <c r="CI276" s="31"/>
      <c r="CJ276" s="31"/>
      <c r="CK276" s="31"/>
      <c r="CL276" s="31"/>
    </row>
    <row r="277" spans="1:90" x14ac:dyDescent="0.2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  <c r="BI277" s="31"/>
      <c r="BJ277" s="31"/>
      <c r="BK277" s="31"/>
      <c r="BL277" s="31"/>
      <c r="BM277" s="31"/>
      <c r="BN277" s="31"/>
      <c r="BO277" s="31"/>
      <c r="BP277" s="31"/>
      <c r="BQ277" s="31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</row>
    <row r="278" spans="1:90" x14ac:dyDescent="0.2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  <c r="CA278" s="31"/>
      <c r="CB278" s="31"/>
      <c r="CC278" s="31"/>
      <c r="CD278" s="31"/>
      <c r="CE278" s="31"/>
      <c r="CF278" s="31"/>
      <c r="CG278" s="31"/>
      <c r="CH278" s="31"/>
      <c r="CI278" s="31"/>
      <c r="CJ278" s="31"/>
      <c r="CK278" s="31"/>
      <c r="CL278" s="31"/>
    </row>
    <row r="279" spans="1:90" x14ac:dyDescent="0.2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  <c r="BH279" s="31"/>
      <c r="BI279" s="31"/>
      <c r="BJ279" s="31"/>
      <c r="BK279" s="31"/>
      <c r="BL279" s="31"/>
      <c r="BM279" s="31"/>
      <c r="BN279" s="31"/>
      <c r="BO279" s="31"/>
      <c r="BP279" s="31"/>
      <c r="BQ279" s="31"/>
      <c r="BR279" s="31"/>
      <c r="BS279" s="31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</row>
    <row r="280" spans="1:90" x14ac:dyDescent="0.2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  <c r="BH280" s="31"/>
      <c r="BI280" s="31"/>
      <c r="BJ280" s="31"/>
      <c r="BK280" s="31"/>
      <c r="BL280" s="31"/>
      <c r="BM280" s="31"/>
      <c r="BN280" s="31"/>
      <c r="BO280" s="31"/>
      <c r="BP280" s="31"/>
      <c r="BQ280" s="31"/>
      <c r="BR280" s="31"/>
      <c r="BS280" s="31"/>
      <c r="BT280" s="31"/>
      <c r="BU280" s="31"/>
      <c r="BV280" s="31"/>
      <c r="BW280" s="31"/>
      <c r="BX280" s="31"/>
      <c r="BY280" s="31"/>
      <c r="BZ280" s="31"/>
      <c r="CA280" s="31"/>
      <c r="CB280" s="31"/>
      <c r="CC280" s="31"/>
      <c r="CD280" s="31"/>
      <c r="CE280" s="31"/>
      <c r="CF280" s="31"/>
      <c r="CG280" s="31"/>
      <c r="CH280" s="31"/>
      <c r="CI280" s="31"/>
      <c r="CJ280" s="31"/>
      <c r="CK280" s="31"/>
      <c r="CL280" s="31"/>
    </row>
    <row r="281" spans="1:90" x14ac:dyDescent="0.2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  <c r="BH281" s="31"/>
      <c r="BI281" s="31"/>
      <c r="BJ281" s="31"/>
      <c r="BK281" s="31"/>
      <c r="BL281" s="31"/>
      <c r="BM281" s="31"/>
      <c r="BN281" s="31"/>
      <c r="BO281" s="31"/>
      <c r="BP281" s="31"/>
      <c r="BQ281" s="31"/>
      <c r="BR281" s="31"/>
      <c r="BS281" s="31"/>
      <c r="BT281" s="31"/>
      <c r="BU281" s="31"/>
      <c r="BV281" s="31"/>
      <c r="BW281" s="31"/>
      <c r="BX281" s="31"/>
      <c r="BY281" s="31"/>
      <c r="BZ281" s="31"/>
      <c r="CA281" s="31"/>
      <c r="CB281" s="31"/>
      <c r="CC281" s="31"/>
      <c r="CD281" s="31"/>
      <c r="CE281" s="31"/>
      <c r="CF281" s="31"/>
      <c r="CG281" s="31"/>
      <c r="CH281" s="31"/>
      <c r="CI281" s="31"/>
      <c r="CJ281" s="31"/>
      <c r="CK281" s="31"/>
      <c r="CL281" s="31"/>
    </row>
    <row r="282" spans="1:90" x14ac:dyDescent="0.2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  <c r="BK282" s="31"/>
      <c r="BL282" s="31"/>
      <c r="BM282" s="31"/>
      <c r="BN282" s="31"/>
      <c r="BO282" s="31"/>
      <c r="BP282" s="31"/>
      <c r="BQ282" s="31"/>
      <c r="BR282" s="31"/>
      <c r="BS282" s="31"/>
      <c r="BT282" s="31"/>
      <c r="BU282" s="31"/>
      <c r="BV282" s="31"/>
      <c r="BW282" s="31"/>
      <c r="BX282" s="31"/>
      <c r="BY282" s="31"/>
      <c r="BZ282" s="31"/>
      <c r="CA282" s="31"/>
      <c r="CB282" s="31"/>
      <c r="CC282" s="31"/>
      <c r="CD282" s="31"/>
      <c r="CE282" s="31"/>
      <c r="CF282" s="31"/>
      <c r="CG282" s="31"/>
      <c r="CH282" s="31"/>
      <c r="CI282" s="31"/>
      <c r="CJ282" s="31"/>
      <c r="CK282" s="31"/>
      <c r="CL282" s="31"/>
    </row>
    <row r="283" spans="1:90" x14ac:dyDescent="0.2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  <c r="BH283" s="31"/>
      <c r="BI283" s="31"/>
      <c r="BJ283" s="31"/>
      <c r="BK283" s="31"/>
      <c r="BL283" s="31"/>
      <c r="BM283" s="31"/>
      <c r="BN283" s="31"/>
      <c r="BO283" s="31"/>
      <c r="BP283" s="31"/>
      <c r="BQ283" s="31"/>
      <c r="BR283" s="31"/>
      <c r="BS283" s="31"/>
      <c r="BT283" s="31"/>
      <c r="BU283" s="31"/>
      <c r="BV283" s="31"/>
      <c r="BW283" s="31"/>
      <c r="BX283" s="31"/>
      <c r="BY283" s="31"/>
      <c r="BZ283" s="31"/>
      <c r="CA283" s="31"/>
      <c r="CB283" s="31"/>
      <c r="CC283" s="31"/>
      <c r="CD283" s="31"/>
      <c r="CE283" s="31"/>
      <c r="CF283" s="31"/>
      <c r="CG283" s="31"/>
      <c r="CH283" s="31"/>
      <c r="CI283" s="31"/>
      <c r="CJ283" s="31"/>
      <c r="CK283" s="31"/>
      <c r="CL283" s="31"/>
    </row>
    <row r="284" spans="1:90" x14ac:dyDescent="0.2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  <c r="BH284" s="31"/>
      <c r="BI284" s="31"/>
      <c r="BJ284" s="31"/>
      <c r="BK284" s="31"/>
      <c r="BL284" s="31"/>
      <c r="BM284" s="31"/>
      <c r="BN284" s="31"/>
      <c r="BO284" s="31"/>
      <c r="BP284" s="31"/>
      <c r="BQ284" s="31"/>
      <c r="BR284" s="31"/>
      <c r="BS284" s="31"/>
      <c r="BT284" s="31"/>
      <c r="BU284" s="31"/>
      <c r="BV284" s="31"/>
      <c r="BW284" s="31"/>
      <c r="BX284" s="31"/>
      <c r="BY284" s="31"/>
      <c r="BZ284" s="31"/>
      <c r="CA284" s="31"/>
      <c r="CB284" s="31"/>
      <c r="CC284" s="31"/>
      <c r="CD284" s="31"/>
      <c r="CE284" s="31"/>
      <c r="CF284" s="31"/>
      <c r="CG284" s="31"/>
      <c r="CH284" s="31"/>
      <c r="CI284" s="31"/>
      <c r="CJ284" s="31"/>
      <c r="CK284" s="31"/>
      <c r="CL284" s="31"/>
    </row>
    <row r="285" spans="1:90" x14ac:dyDescent="0.2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  <c r="BH285" s="31"/>
      <c r="BI285" s="31"/>
      <c r="BJ285" s="31"/>
      <c r="BK285" s="31"/>
      <c r="BL285" s="31"/>
      <c r="BM285" s="31"/>
      <c r="BN285" s="31"/>
      <c r="BO285" s="31"/>
      <c r="BP285" s="31"/>
      <c r="BQ285" s="31"/>
      <c r="BR285" s="31"/>
      <c r="BS285" s="31"/>
      <c r="BT285" s="31"/>
      <c r="BU285" s="31"/>
      <c r="BV285" s="31"/>
      <c r="BW285" s="31"/>
      <c r="BX285" s="31"/>
      <c r="BY285" s="31"/>
      <c r="BZ285" s="31"/>
      <c r="CA285" s="31"/>
      <c r="CB285" s="31"/>
      <c r="CC285" s="31"/>
      <c r="CD285" s="31"/>
      <c r="CE285" s="31"/>
      <c r="CF285" s="31"/>
      <c r="CG285" s="31"/>
      <c r="CH285" s="31"/>
      <c r="CI285" s="31"/>
      <c r="CJ285" s="31"/>
      <c r="CK285" s="31"/>
      <c r="CL285" s="31"/>
    </row>
    <row r="286" spans="1:90" x14ac:dyDescent="0.2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  <c r="BH286" s="31"/>
      <c r="BI286" s="31"/>
      <c r="BJ286" s="31"/>
      <c r="BK286" s="31"/>
      <c r="BL286" s="31"/>
      <c r="BM286" s="31"/>
      <c r="BN286" s="31"/>
      <c r="BO286" s="31"/>
      <c r="BP286" s="31"/>
      <c r="BQ286" s="31"/>
      <c r="BR286" s="31"/>
      <c r="BS286" s="31"/>
      <c r="BT286" s="31"/>
      <c r="BU286" s="31"/>
      <c r="BV286" s="31"/>
      <c r="BW286" s="31"/>
      <c r="BX286" s="31"/>
      <c r="BY286" s="31"/>
      <c r="BZ286" s="31"/>
      <c r="CA286" s="31"/>
      <c r="CB286" s="31"/>
      <c r="CC286" s="31"/>
      <c r="CD286" s="31"/>
      <c r="CE286" s="31"/>
      <c r="CF286" s="31"/>
      <c r="CG286" s="31"/>
      <c r="CH286" s="31"/>
      <c r="CI286" s="31"/>
      <c r="CJ286" s="31"/>
      <c r="CK286" s="31"/>
      <c r="CL286" s="31"/>
    </row>
    <row r="287" spans="1:90" x14ac:dyDescent="0.2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  <c r="BH287" s="31"/>
      <c r="BI287" s="31"/>
      <c r="BJ287" s="31"/>
      <c r="BK287" s="31"/>
      <c r="BL287" s="31"/>
      <c r="BM287" s="31"/>
      <c r="BN287" s="31"/>
      <c r="BO287" s="31"/>
      <c r="BP287" s="31"/>
      <c r="BQ287" s="31"/>
      <c r="BR287" s="31"/>
      <c r="BS287" s="31"/>
      <c r="BT287" s="31"/>
      <c r="BU287" s="31"/>
      <c r="BV287" s="31"/>
      <c r="BW287" s="31"/>
      <c r="BX287" s="31"/>
      <c r="BY287" s="31"/>
      <c r="BZ287" s="31"/>
      <c r="CA287" s="31"/>
      <c r="CB287" s="31"/>
      <c r="CC287" s="31"/>
      <c r="CD287" s="31"/>
      <c r="CE287" s="31"/>
      <c r="CF287" s="31"/>
      <c r="CG287" s="31"/>
      <c r="CH287" s="31"/>
      <c r="CI287" s="31"/>
      <c r="CJ287" s="31"/>
      <c r="CK287" s="31"/>
      <c r="CL287" s="31"/>
    </row>
    <row r="288" spans="1:90" x14ac:dyDescent="0.2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  <c r="BK288" s="31"/>
      <c r="BL288" s="31"/>
      <c r="BM288" s="31"/>
      <c r="BN288" s="31"/>
      <c r="BO288" s="31"/>
      <c r="BP288" s="31"/>
      <c r="BQ288" s="31"/>
      <c r="BR288" s="31"/>
      <c r="BS288" s="31"/>
      <c r="BT288" s="31"/>
      <c r="BU288" s="31"/>
      <c r="BV288" s="31"/>
      <c r="BW288" s="31"/>
      <c r="BX288" s="31"/>
      <c r="BY288" s="31"/>
      <c r="BZ288" s="31"/>
      <c r="CA288" s="31"/>
      <c r="CB288" s="31"/>
      <c r="CC288" s="31"/>
      <c r="CD288" s="31"/>
      <c r="CE288" s="31"/>
      <c r="CF288" s="31"/>
      <c r="CG288" s="31"/>
      <c r="CH288" s="31"/>
      <c r="CI288" s="31"/>
      <c r="CJ288" s="31"/>
      <c r="CK288" s="31"/>
      <c r="CL288" s="31"/>
    </row>
    <row r="289" spans="1:90" x14ac:dyDescent="0.2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  <c r="BH289" s="31"/>
      <c r="BI289" s="31"/>
      <c r="BJ289" s="31"/>
      <c r="BK289" s="31"/>
      <c r="BL289" s="31"/>
      <c r="BM289" s="31"/>
      <c r="BN289" s="31"/>
      <c r="BO289" s="31"/>
      <c r="BP289" s="31"/>
      <c r="BQ289" s="31"/>
      <c r="BR289" s="31"/>
      <c r="BS289" s="31"/>
      <c r="BT289" s="31"/>
      <c r="BU289" s="31"/>
      <c r="BV289" s="31"/>
      <c r="BW289" s="31"/>
      <c r="BX289" s="31"/>
      <c r="BY289" s="31"/>
      <c r="BZ289" s="31"/>
      <c r="CA289" s="31"/>
      <c r="CB289" s="31"/>
      <c r="CC289" s="31"/>
      <c r="CD289" s="31"/>
      <c r="CE289" s="31"/>
      <c r="CF289" s="31"/>
      <c r="CG289" s="31"/>
      <c r="CH289" s="31"/>
      <c r="CI289" s="31"/>
      <c r="CJ289" s="31"/>
      <c r="CK289" s="31"/>
      <c r="CL289" s="31"/>
    </row>
    <row r="290" spans="1:90" x14ac:dyDescent="0.2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  <c r="BH290" s="31"/>
      <c r="BI290" s="31"/>
      <c r="BJ290" s="31"/>
      <c r="BK290" s="31"/>
      <c r="BL290" s="31"/>
      <c r="BM290" s="31"/>
      <c r="BN290" s="31"/>
      <c r="BO290" s="31"/>
      <c r="BP290" s="31"/>
      <c r="BQ290" s="31"/>
      <c r="BR290" s="31"/>
      <c r="BS290" s="31"/>
      <c r="BT290" s="31"/>
      <c r="BU290" s="31"/>
      <c r="BV290" s="31"/>
      <c r="BW290" s="31"/>
      <c r="BX290" s="31"/>
      <c r="BY290" s="31"/>
      <c r="BZ290" s="31"/>
      <c r="CA290" s="31"/>
      <c r="CB290" s="31"/>
      <c r="CC290" s="31"/>
      <c r="CD290" s="31"/>
      <c r="CE290" s="31"/>
      <c r="CF290" s="31"/>
      <c r="CG290" s="31"/>
      <c r="CH290" s="31"/>
      <c r="CI290" s="31"/>
      <c r="CJ290" s="31"/>
      <c r="CK290" s="31"/>
      <c r="CL290" s="31"/>
    </row>
    <row r="291" spans="1:90" x14ac:dyDescent="0.2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31"/>
      <c r="CC291" s="31"/>
      <c r="CD291" s="31"/>
      <c r="CE291" s="31"/>
      <c r="CF291" s="31"/>
      <c r="CG291" s="31"/>
      <c r="CH291" s="31"/>
      <c r="CI291" s="31"/>
      <c r="CJ291" s="31"/>
      <c r="CK291" s="31"/>
      <c r="CL291" s="31"/>
    </row>
    <row r="292" spans="1:90" x14ac:dyDescent="0.2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</row>
    <row r="293" spans="1:90" x14ac:dyDescent="0.2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31"/>
      <c r="CC293" s="31"/>
      <c r="CD293" s="31"/>
      <c r="CE293" s="31"/>
      <c r="CF293" s="31"/>
      <c r="CG293" s="31"/>
      <c r="CH293" s="31"/>
      <c r="CI293" s="31"/>
      <c r="CJ293" s="31"/>
      <c r="CK293" s="31"/>
      <c r="CL293" s="31"/>
    </row>
    <row r="294" spans="1:90" x14ac:dyDescent="0.2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  <c r="BK294" s="31"/>
      <c r="BL294" s="31"/>
      <c r="BM294" s="31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31"/>
      <c r="CC294" s="31"/>
      <c r="CD294" s="31"/>
      <c r="CE294" s="31"/>
      <c r="CF294" s="31"/>
      <c r="CG294" s="31"/>
      <c r="CH294" s="31"/>
      <c r="CI294" s="31"/>
      <c r="CJ294" s="31"/>
      <c r="CK294" s="31"/>
      <c r="CL294" s="31"/>
    </row>
    <row r="295" spans="1:90" x14ac:dyDescent="0.2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</row>
    <row r="296" spans="1:90" x14ac:dyDescent="0.2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  <c r="BX296" s="31"/>
      <c r="BY296" s="31"/>
      <c r="BZ296" s="31"/>
      <c r="CA296" s="31"/>
      <c r="CB296" s="31"/>
      <c r="CC296" s="31"/>
      <c r="CD296" s="31"/>
      <c r="CE296" s="31"/>
      <c r="CF296" s="31"/>
      <c r="CG296" s="31"/>
      <c r="CH296" s="31"/>
      <c r="CI296" s="31"/>
      <c r="CJ296" s="31"/>
      <c r="CK296" s="31"/>
      <c r="CL296" s="31"/>
    </row>
    <row r="297" spans="1:90" x14ac:dyDescent="0.2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  <c r="BI297" s="31"/>
      <c r="BJ297" s="31"/>
      <c r="BK297" s="31"/>
      <c r="BL297" s="31"/>
      <c r="BM297" s="31"/>
      <c r="BN297" s="31"/>
      <c r="BO297" s="31"/>
      <c r="BP297" s="31"/>
      <c r="BQ297" s="31"/>
      <c r="BR297" s="31"/>
      <c r="BS297" s="31"/>
      <c r="BT297" s="31"/>
      <c r="BU297" s="31"/>
      <c r="BV297" s="31"/>
      <c r="BW297" s="31"/>
      <c r="BX297" s="31"/>
      <c r="BY297" s="31"/>
      <c r="BZ297" s="31"/>
      <c r="CA297" s="31"/>
      <c r="CB297" s="31"/>
      <c r="CC297" s="31"/>
      <c r="CD297" s="31"/>
      <c r="CE297" s="31"/>
      <c r="CF297" s="31"/>
      <c r="CG297" s="31"/>
      <c r="CH297" s="31"/>
      <c r="CI297" s="31"/>
      <c r="CJ297" s="31"/>
      <c r="CK297" s="31"/>
      <c r="CL297" s="31"/>
    </row>
    <row r="298" spans="1:90" x14ac:dyDescent="0.2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  <c r="BK298" s="31"/>
      <c r="BL298" s="31"/>
      <c r="BM298" s="31"/>
      <c r="BN298" s="31"/>
      <c r="BO298" s="31"/>
      <c r="BP298" s="31"/>
      <c r="BQ298" s="31"/>
      <c r="BR298" s="31"/>
      <c r="BS298" s="31"/>
      <c r="BT298" s="31"/>
      <c r="BU298" s="31"/>
      <c r="BV298" s="31"/>
      <c r="BW298" s="31"/>
      <c r="BX298" s="31"/>
      <c r="BY298" s="31"/>
      <c r="BZ298" s="31"/>
      <c r="CA298" s="31"/>
      <c r="CB298" s="31"/>
      <c r="CC298" s="31"/>
      <c r="CD298" s="31"/>
      <c r="CE298" s="31"/>
      <c r="CF298" s="31"/>
      <c r="CG298" s="31"/>
      <c r="CH298" s="31"/>
      <c r="CI298" s="31"/>
      <c r="CJ298" s="31"/>
      <c r="CK298" s="31"/>
      <c r="CL298" s="31"/>
    </row>
    <row r="299" spans="1:90" x14ac:dyDescent="0.2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  <c r="BH299" s="31"/>
      <c r="BI299" s="31"/>
      <c r="BJ299" s="31"/>
      <c r="BK299" s="31"/>
      <c r="BL299" s="31"/>
      <c r="BM299" s="31"/>
      <c r="BN299" s="31"/>
      <c r="BO299" s="31"/>
      <c r="BP299" s="31"/>
      <c r="BQ299" s="31"/>
      <c r="BR299" s="31"/>
      <c r="BS299" s="31"/>
      <c r="BT299" s="31"/>
      <c r="BU299" s="31"/>
      <c r="BV299" s="31"/>
      <c r="BW299" s="31"/>
      <c r="BX299" s="31"/>
      <c r="BY299" s="31"/>
      <c r="BZ299" s="31"/>
      <c r="CA299" s="31"/>
      <c r="CB299" s="31"/>
      <c r="CC299" s="31"/>
      <c r="CD299" s="31"/>
      <c r="CE299" s="31"/>
      <c r="CF299" s="31"/>
      <c r="CG299" s="31"/>
      <c r="CH299" s="31"/>
      <c r="CI299" s="31"/>
      <c r="CJ299" s="31"/>
      <c r="CK299" s="31"/>
      <c r="CL299" s="31"/>
    </row>
    <row r="300" spans="1:90" x14ac:dyDescent="0.2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  <c r="BI300" s="31"/>
      <c r="BJ300" s="31"/>
      <c r="BK300" s="31"/>
      <c r="BL300" s="31"/>
      <c r="BM300" s="31"/>
      <c r="BN300" s="31"/>
      <c r="BO300" s="31"/>
      <c r="BP300" s="31"/>
      <c r="BQ300" s="31"/>
      <c r="BR300" s="31"/>
      <c r="BS300" s="31"/>
      <c r="BT300" s="31"/>
      <c r="BU300" s="31"/>
      <c r="BV300" s="31"/>
      <c r="BW300" s="31"/>
      <c r="BX300" s="31"/>
      <c r="BY300" s="31"/>
      <c r="BZ300" s="31"/>
      <c r="CA300" s="31"/>
      <c r="CB300" s="31"/>
      <c r="CC300" s="31"/>
      <c r="CD300" s="31"/>
      <c r="CE300" s="31"/>
      <c r="CF300" s="31"/>
      <c r="CG300" s="31"/>
      <c r="CH300" s="31"/>
      <c r="CI300" s="31"/>
      <c r="CJ300" s="31"/>
      <c r="CK300" s="31"/>
      <c r="CL300" s="31"/>
    </row>
    <row r="301" spans="1:90" x14ac:dyDescent="0.2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  <c r="BH301" s="31"/>
      <c r="BI301" s="31"/>
      <c r="BJ301" s="31"/>
      <c r="BK301" s="31"/>
      <c r="BL301" s="31"/>
      <c r="BM301" s="31"/>
      <c r="BN301" s="31"/>
      <c r="BO301" s="31"/>
      <c r="BP301" s="31"/>
      <c r="BQ301" s="31"/>
      <c r="BR301" s="31"/>
      <c r="BS301" s="31"/>
      <c r="BT301" s="31"/>
      <c r="BU301" s="31"/>
      <c r="BV301" s="31"/>
      <c r="BW301" s="31"/>
      <c r="BX301" s="31"/>
      <c r="BY301" s="31"/>
      <c r="BZ301" s="31"/>
      <c r="CA301" s="31"/>
      <c r="CB301" s="31"/>
      <c r="CC301" s="31"/>
      <c r="CD301" s="31"/>
      <c r="CE301" s="31"/>
      <c r="CF301" s="31"/>
      <c r="CG301" s="31"/>
      <c r="CH301" s="31"/>
      <c r="CI301" s="31"/>
      <c r="CJ301" s="31"/>
      <c r="CK301" s="31"/>
      <c r="CL301" s="31"/>
    </row>
    <row r="302" spans="1:90" x14ac:dyDescent="0.2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  <c r="BH302" s="31"/>
      <c r="BI302" s="31"/>
      <c r="BJ302" s="31"/>
      <c r="BK302" s="31"/>
      <c r="BL302" s="31"/>
      <c r="BM302" s="31"/>
      <c r="BN302" s="31"/>
      <c r="BO302" s="31"/>
      <c r="BP302" s="31"/>
      <c r="BQ302" s="31"/>
      <c r="BR302" s="31"/>
      <c r="BS302" s="31"/>
      <c r="BT302" s="31"/>
      <c r="BU302" s="31"/>
      <c r="BV302" s="31"/>
      <c r="BW302" s="31"/>
      <c r="BX302" s="31"/>
      <c r="BY302" s="31"/>
      <c r="BZ302" s="31"/>
      <c r="CA302" s="31"/>
      <c r="CB302" s="31"/>
      <c r="CC302" s="31"/>
      <c r="CD302" s="31"/>
      <c r="CE302" s="31"/>
      <c r="CF302" s="31"/>
      <c r="CG302" s="31"/>
      <c r="CH302" s="31"/>
      <c r="CI302" s="31"/>
      <c r="CJ302" s="31"/>
      <c r="CK302" s="31"/>
      <c r="CL302" s="31"/>
    </row>
    <row r="303" spans="1:90" x14ac:dyDescent="0.2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  <c r="BI303" s="31"/>
      <c r="BJ303" s="31"/>
      <c r="BK303" s="31"/>
      <c r="BL303" s="31"/>
      <c r="BM303" s="31"/>
      <c r="BN303" s="31"/>
      <c r="BO303" s="31"/>
      <c r="BP303" s="31"/>
      <c r="BQ303" s="31"/>
      <c r="BR303" s="31"/>
      <c r="BS303" s="31"/>
      <c r="BT303" s="31"/>
      <c r="BU303" s="31"/>
      <c r="BV303" s="31"/>
      <c r="BW303" s="31"/>
      <c r="BX303" s="31"/>
      <c r="BY303" s="31"/>
      <c r="BZ303" s="31"/>
      <c r="CA303" s="31"/>
      <c r="CB303" s="31"/>
      <c r="CC303" s="31"/>
      <c r="CD303" s="31"/>
      <c r="CE303" s="31"/>
      <c r="CF303" s="31"/>
      <c r="CG303" s="31"/>
      <c r="CH303" s="31"/>
      <c r="CI303" s="31"/>
      <c r="CJ303" s="31"/>
      <c r="CK303" s="31"/>
      <c r="CL303" s="31"/>
    </row>
    <row r="304" spans="1:90" x14ac:dyDescent="0.2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  <c r="BH304" s="31"/>
      <c r="BI304" s="31"/>
      <c r="BJ304" s="31"/>
      <c r="BK304" s="31"/>
      <c r="BL304" s="31"/>
      <c r="BM304" s="31"/>
      <c r="BN304" s="31"/>
      <c r="BO304" s="31"/>
      <c r="BP304" s="31"/>
      <c r="BQ304" s="31"/>
      <c r="BR304" s="31"/>
      <c r="BS304" s="31"/>
      <c r="BT304" s="31"/>
      <c r="BU304" s="31"/>
      <c r="BV304" s="31"/>
      <c r="BW304" s="31"/>
      <c r="BX304" s="31"/>
      <c r="BY304" s="31"/>
      <c r="BZ304" s="31"/>
      <c r="CA304" s="31"/>
      <c r="CB304" s="31"/>
      <c r="CC304" s="31"/>
      <c r="CD304" s="31"/>
      <c r="CE304" s="31"/>
      <c r="CF304" s="31"/>
      <c r="CG304" s="31"/>
      <c r="CH304" s="31"/>
      <c r="CI304" s="31"/>
      <c r="CJ304" s="31"/>
      <c r="CK304" s="31"/>
      <c r="CL304" s="31"/>
    </row>
    <row r="305" spans="1:90" x14ac:dyDescent="0.2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1"/>
      <c r="BI305" s="31"/>
      <c r="BJ305" s="31"/>
      <c r="BK305" s="31"/>
      <c r="BL305" s="31"/>
      <c r="BM305" s="31"/>
      <c r="BN305" s="31"/>
      <c r="BO305" s="31"/>
      <c r="BP305" s="31"/>
      <c r="BQ305" s="31"/>
      <c r="BR305" s="31"/>
      <c r="BS305" s="31"/>
      <c r="BT305" s="31"/>
      <c r="BU305" s="31"/>
      <c r="BV305" s="31"/>
      <c r="BW305" s="31"/>
      <c r="BX305" s="31"/>
      <c r="BY305" s="31"/>
      <c r="BZ305" s="31"/>
      <c r="CA305" s="31"/>
      <c r="CB305" s="31"/>
      <c r="CC305" s="31"/>
      <c r="CD305" s="31"/>
      <c r="CE305" s="31"/>
      <c r="CF305" s="31"/>
      <c r="CG305" s="31"/>
      <c r="CH305" s="31"/>
      <c r="CI305" s="31"/>
      <c r="CJ305" s="31"/>
      <c r="CK305" s="31"/>
      <c r="CL305" s="31"/>
    </row>
    <row r="306" spans="1:90" x14ac:dyDescent="0.2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  <c r="BH306" s="31"/>
      <c r="BI306" s="31"/>
      <c r="BJ306" s="31"/>
      <c r="BK306" s="31"/>
      <c r="BL306" s="31"/>
      <c r="BM306" s="31"/>
      <c r="BN306" s="31"/>
      <c r="BO306" s="31"/>
      <c r="BP306" s="31"/>
      <c r="BQ306" s="31"/>
      <c r="BR306" s="31"/>
      <c r="BS306" s="31"/>
      <c r="BT306" s="31"/>
      <c r="BU306" s="31"/>
      <c r="BV306" s="31"/>
      <c r="BW306" s="31"/>
      <c r="BX306" s="31"/>
      <c r="BY306" s="31"/>
      <c r="BZ306" s="31"/>
      <c r="CA306" s="31"/>
      <c r="CB306" s="31"/>
      <c r="CC306" s="31"/>
      <c r="CD306" s="31"/>
      <c r="CE306" s="31"/>
      <c r="CF306" s="31"/>
      <c r="CG306" s="31"/>
      <c r="CH306" s="31"/>
      <c r="CI306" s="31"/>
      <c r="CJ306" s="31"/>
      <c r="CK306" s="31"/>
      <c r="CL306" s="31"/>
    </row>
    <row r="307" spans="1:90" x14ac:dyDescent="0.2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  <c r="BK307" s="31"/>
      <c r="BL307" s="31"/>
      <c r="BM307" s="31"/>
      <c r="BN307" s="31"/>
      <c r="BO307" s="31"/>
      <c r="BP307" s="31"/>
      <c r="BQ307" s="31"/>
      <c r="BR307" s="31"/>
      <c r="BS307" s="31"/>
      <c r="BT307" s="31"/>
      <c r="BU307" s="31"/>
      <c r="BV307" s="31"/>
      <c r="BW307" s="31"/>
      <c r="BX307" s="31"/>
      <c r="BY307" s="31"/>
      <c r="BZ307" s="31"/>
      <c r="CA307" s="31"/>
      <c r="CB307" s="31"/>
      <c r="CC307" s="31"/>
      <c r="CD307" s="31"/>
      <c r="CE307" s="31"/>
      <c r="CF307" s="31"/>
      <c r="CG307" s="31"/>
      <c r="CH307" s="31"/>
      <c r="CI307" s="31"/>
      <c r="CJ307" s="31"/>
      <c r="CK307" s="31"/>
      <c r="CL307" s="31"/>
    </row>
    <row r="308" spans="1:90" x14ac:dyDescent="0.2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  <c r="BH308" s="31"/>
      <c r="BI308" s="31"/>
      <c r="BJ308" s="31"/>
      <c r="BK308" s="31"/>
      <c r="BL308" s="31"/>
      <c r="BM308" s="31"/>
      <c r="BN308" s="31"/>
      <c r="BO308" s="31"/>
      <c r="BP308" s="31"/>
      <c r="BQ308" s="31"/>
      <c r="BR308" s="31"/>
      <c r="BS308" s="31"/>
      <c r="BT308" s="31"/>
      <c r="BU308" s="31"/>
      <c r="BV308" s="31"/>
      <c r="BW308" s="31"/>
      <c r="BX308" s="31"/>
      <c r="BY308" s="31"/>
      <c r="BZ308" s="31"/>
      <c r="CA308" s="31"/>
      <c r="CB308" s="31"/>
      <c r="CC308" s="31"/>
      <c r="CD308" s="31"/>
      <c r="CE308" s="31"/>
      <c r="CF308" s="31"/>
      <c r="CG308" s="31"/>
      <c r="CH308" s="31"/>
      <c r="CI308" s="31"/>
      <c r="CJ308" s="31"/>
      <c r="CK308" s="31"/>
      <c r="CL308" s="31"/>
    </row>
    <row r="309" spans="1:90" x14ac:dyDescent="0.2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  <c r="BH309" s="31"/>
      <c r="BI309" s="31"/>
      <c r="BJ309" s="31"/>
      <c r="BK309" s="31"/>
      <c r="BL309" s="31"/>
      <c r="BM309" s="31"/>
      <c r="BN309" s="31"/>
      <c r="BO309" s="31"/>
      <c r="BP309" s="31"/>
      <c r="BQ309" s="31"/>
      <c r="BR309" s="31"/>
      <c r="BS309" s="31"/>
      <c r="BT309" s="31"/>
      <c r="BU309" s="31"/>
      <c r="BV309" s="31"/>
      <c r="BW309" s="31"/>
      <c r="BX309" s="31"/>
      <c r="BY309" s="31"/>
      <c r="BZ309" s="31"/>
      <c r="CA309" s="31"/>
      <c r="CB309" s="31"/>
      <c r="CC309" s="31"/>
      <c r="CD309" s="31"/>
      <c r="CE309" s="31"/>
      <c r="CF309" s="31"/>
      <c r="CG309" s="31"/>
      <c r="CH309" s="31"/>
      <c r="CI309" s="31"/>
      <c r="CJ309" s="31"/>
      <c r="CK309" s="31"/>
      <c r="CL309" s="31"/>
    </row>
    <row r="310" spans="1:90" x14ac:dyDescent="0.2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31"/>
      <c r="CC310" s="31"/>
      <c r="CD310" s="31"/>
      <c r="CE310" s="31"/>
      <c r="CF310" s="31"/>
      <c r="CG310" s="31"/>
      <c r="CH310" s="31"/>
      <c r="CI310" s="31"/>
      <c r="CJ310" s="31"/>
      <c r="CK310" s="31"/>
      <c r="CL310" s="31"/>
    </row>
    <row r="311" spans="1:90" x14ac:dyDescent="0.2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</row>
    <row r="312" spans="1:90" x14ac:dyDescent="0.2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</row>
    <row r="313" spans="1:90" x14ac:dyDescent="0.2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</row>
    <row r="314" spans="1:90" x14ac:dyDescent="0.2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1"/>
      <c r="BI314" s="31"/>
      <c r="BJ314" s="31"/>
      <c r="BK314" s="31"/>
      <c r="BL314" s="31"/>
      <c r="BM314" s="31"/>
      <c r="BN314" s="31"/>
      <c r="BO314" s="31"/>
      <c r="BP314" s="31"/>
      <c r="BQ314" s="31"/>
      <c r="BR314" s="31"/>
      <c r="BS314" s="31"/>
      <c r="BT314" s="31"/>
      <c r="BU314" s="31"/>
      <c r="BV314" s="31"/>
      <c r="BW314" s="31"/>
      <c r="BX314" s="31"/>
      <c r="BY314" s="31"/>
      <c r="BZ314" s="31"/>
      <c r="CA314" s="31"/>
      <c r="CB314" s="31"/>
      <c r="CC314" s="31"/>
      <c r="CD314" s="31"/>
      <c r="CE314" s="31"/>
      <c r="CF314" s="31"/>
      <c r="CG314" s="31"/>
      <c r="CH314" s="31"/>
      <c r="CI314" s="31"/>
      <c r="CJ314" s="31"/>
      <c r="CK314" s="31"/>
      <c r="CL314" s="31"/>
    </row>
    <row r="315" spans="1:90" x14ac:dyDescent="0.2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  <c r="BI315" s="31"/>
      <c r="BJ315" s="31"/>
      <c r="BK315" s="31"/>
      <c r="BL315" s="31"/>
      <c r="BM315" s="31"/>
      <c r="BN315" s="31"/>
      <c r="BO315" s="31"/>
      <c r="BP315" s="31"/>
      <c r="BQ315" s="31"/>
      <c r="BR315" s="31"/>
      <c r="BS315" s="31"/>
      <c r="BT315" s="31"/>
      <c r="BU315" s="31"/>
      <c r="BV315" s="31"/>
      <c r="BW315" s="31"/>
      <c r="BX315" s="31"/>
      <c r="BY315" s="31"/>
      <c r="BZ315" s="31"/>
      <c r="CA315" s="31"/>
      <c r="CB315" s="31"/>
      <c r="CC315" s="31"/>
      <c r="CD315" s="31"/>
      <c r="CE315" s="31"/>
      <c r="CF315" s="31"/>
      <c r="CG315" s="31"/>
      <c r="CH315" s="31"/>
      <c r="CI315" s="31"/>
      <c r="CJ315" s="31"/>
      <c r="CK315" s="31"/>
      <c r="CL315" s="31"/>
    </row>
    <row r="316" spans="1:90" x14ac:dyDescent="0.2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  <c r="BK316" s="31"/>
      <c r="BL316" s="31"/>
      <c r="BM316" s="31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1"/>
      <c r="CB316" s="31"/>
      <c r="CC316" s="31"/>
      <c r="CD316" s="31"/>
      <c r="CE316" s="31"/>
      <c r="CF316" s="31"/>
      <c r="CG316" s="31"/>
      <c r="CH316" s="31"/>
      <c r="CI316" s="31"/>
      <c r="CJ316" s="31"/>
      <c r="CK316" s="31"/>
      <c r="CL316" s="31"/>
    </row>
    <row r="317" spans="1:90" x14ac:dyDescent="0.2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  <c r="BI317" s="31"/>
      <c r="BJ317" s="31"/>
      <c r="BK317" s="31"/>
      <c r="BL317" s="31"/>
      <c r="BM317" s="31"/>
      <c r="BN317" s="31"/>
      <c r="BO317" s="31"/>
      <c r="BP317" s="31"/>
      <c r="BQ317" s="31"/>
      <c r="BR317" s="31"/>
      <c r="BS317" s="31"/>
      <c r="BT317" s="31"/>
      <c r="BU317" s="31"/>
      <c r="BV317" s="31"/>
      <c r="BW317" s="31"/>
      <c r="BX317" s="31"/>
      <c r="BY317" s="31"/>
      <c r="BZ317" s="31"/>
      <c r="CA317" s="31"/>
      <c r="CB317" s="31"/>
      <c r="CC317" s="31"/>
      <c r="CD317" s="31"/>
      <c r="CE317" s="31"/>
      <c r="CF317" s="31"/>
      <c r="CG317" s="31"/>
      <c r="CH317" s="31"/>
      <c r="CI317" s="31"/>
      <c r="CJ317" s="31"/>
      <c r="CK317" s="31"/>
      <c r="CL317" s="31"/>
    </row>
    <row r="318" spans="1:90" x14ac:dyDescent="0.2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  <c r="BI318" s="31"/>
      <c r="BJ318" s="31"/>
      <c r="BK318" s="31"/>
      <c r="BL318" s="31"/>
      <c r="BM318" s="31"/>
      <c r="BN318" s="31"/>
      <c r="BO318" s="31"/>
      <c r="BP318" s="31"/>
      <c r="BQ318" s="31"/>
      <c r="BR318" s="31"/>
      <c r="BS318" s="31"/>
      <c r="BT318" s="31"/>
      <c r="BU318" s="31"/>
      <c r="BV318" s="31"/>
      <c r="BW318" s="31"/>
      <c r="BX318" s="31"/>
      <c r="BY318" s="31"/>
      <c r="BZ318" s="31"/>
      <c r="CA318" s="31"/>
      <c r="CB318" s="31"/>
      <c r="CC318" s="31"/>
      <c r="CD318" s="31"/>
      <c r="CE318" s="31"/>
      <c r="CF318" s="31"/>
      <c r="CG318" s="31"/>
      <c r="CH318" s="31"/>
      <c r="CI318" s="31"/>
      <c r="CJ318" s="31"/>
      <c r="CK318" s="31"/>
      <c r="CL318" s="31"/>
    </row>
    <row r="319" spans="1:90" x14ac:dyDescent="0.2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  <c r="BI319" s="31"/>
      <c r="BJ319" s="31"/>
      <c r="BK319" s="31"/>
      <c r="BL319" s="31"/>
      <c r="BM319" s="31"/>
      <c r="BN319" s="31"/>
      <c r="BO319" s="31"/>
      <c r="BP319" s="31"/>
      <c r="BQ319" s="31"/>
      <c r="BR319" s="31"/>
      <c r="BS319" s="31"/>
      <c r="BT319" s="31"/>
      <c r="BU319" s="31"/>
      <c r="BV319" s="31"/>
      <c r="BW319" s="31"/>
      <c r="BX319" s="31"/>
      <c r="BY319" s="31"/>
      <c r="BZ319" s="31"/>
      <c r="CA319" s="31"/>
      <c r="CB319" s="31"/>
      <c r="CC319" s="31"/>
      <c r="CD319" s="31"/>
      <c r="CE319" s="31"/>
      <c r="CF319" s="31"/>
      <c r="CG319" s="31"/>
      <c r="CH319" s="31"/>
      <c r="CI319" s="31"/>
      <c r="CJ319" s="31"/>
      <c r="CK319" s="31"/>
      <c r="CL319" s="31"/>
    </row>
    <row r="320" spans="1:90" x14ac:dyDescent="0.2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31"/>
      <c r="CC320" s="31"/>
      <c r="CD320" s="31"/>
      <c r="CE320" s="31"/>
      <c r="CF320" s="31"/>
      <c r="CG320" s="31"/>
      <c r="CH320" s="31"/>
      <c r="CI320" s="31"/>
      <c r="CJ320" s="31"/>
      <c r="CK320" s="31"/>
      <c r="CL320" s="31"/>
    </row>
    <row r="321" spans="1:90" x14ac:dyDescent="0.2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  <c r="BZ321" s="31"/>
      <c r="CA321" s="31"/>
      <c r="CB321" s="31"/>
      <c r="CC321" s="31"/>
      <c r="CD321" s="31"/>
      <c r="CE321" s="31"/>
      <c r="CF321" s="31"/>
      <c r="CG321" s="31"/>
      <c r="CH321" s="31"/>
      <c r="CI321" s="31"/>
      <c r="CJ321" s="31"/>
      <c r="CK321" s="31"/>
      <c r="CL321" s="31"/>
    </row>
    <row r="322" spans="1:90" x14ac:dyDescent="0.2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/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31"/>
      <c r="CC322" s="31"/>
      <c r="CD322" s="31"/>
      <c r="CE322" s="31"/>
      <c r="CF322" s="31"/>
      <c r="CG322" s="31"/>
      <c r="CH322" s="31"/>
      <c r="CI322" s="31"/>
      <c r="CJ322" s="31"/>
      <c r="CK322" s="31"/>
      <c r="CL322" s="31"/>
    </row>
    <row r="323" spans="1:90" x14ac:dyDescent="0.2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</row>
    <row r="324" spans="1:90" x14ac:dyDescent="0.2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</row>
    <row r="325" spans="1:90" x14ac:dyDescent="0.2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</row>
    <row r="326" spans="1:90" x14ac:dyDescent="0.2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</row>
    <row r="327" spans="1:90" x14ac:dyDescent="0.2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  <c r="BI327" s="31"/>
      <c r="BJ327" s="31"/>
      <c r="BK327" s="31"/>
      <c r="BL327" s="31"/>
      <c r="BM327" s="31"/>
      <c r="BN327" s="31"/>
      <c r="BO327" s="31"/>
      <c r="BP327" s="31"/>
      <c r="BQ327" s="31"/>
      <c r="BR327" s="31"/>
      <c r="BS327" s="31"/>
      <c r="BT327" s="31"/>
      <c r="BU327" s="31"/>
      <c r="BV327" s="31"/>
      <c r="BW327" s="31"/>
      <c r="BX327" s="31"/>
      <c r="BY327" s="31"/>
      <c r="BZ327" s="31"/>
      <c r="CA327" s="31"/>
      <c r="CB327" s="31"/>
      <c r="CC327" s="31"/>
      <c r="CD327" s="31"/>
      <c r="CE327" s="31"/>
      <c r="CF327" s="31"/>
      <c r="CG327" s="31"/>
      <c r="CH327" s="31"/>
      <c r="CI327" s="31"/>
      <c r="CJ327" s="31"/>
      <c r="CK327" s="31"/>
      <c r="CL327" s="31"/>
    </row>
    <row r="328" spans="1:90" x14ac:dyDescent="0.2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  <c r="BI328" s="31"/>
      <c r="BJ328" s="31"/>
      <c r="BK328" s="31"/>
      <c r="BL328" s="31"/>
      <c r="BM328" s="31"/>
      <c r="BN328" s="31"/>
      <c r="BO328" s="31"/>
      <c r="BP328" s="31"/>
      <c r="BQ328" s="31"/>
      <c r="BR328" s="31"/>
      <c r="BS328" s="31"/>
      <c r="BT328" s="31"/>
      <c r="BU328" s="31"/>
      <c r="BV328" s="31"/>
      <c r="BW328" s="31"/>
      <c r="BX328" s="31"/>
      <c r="BY328" s="31"/>
      <c r="BZ328" s="31"/>
      <c r="CA328" s="31"/>
      <c r="CB328" s="31"/>
      <c r="CC328" s="31"/>
      <c r="CD328" s="31"/>
      <c r="CE328" s="31"/>
      <c r="CF328" s="31"/>
      <c r="CG328" s="31"/>
      <c r="CH328" s="31"/>
      <c r="CI328" s="31"/>
      <c r="CJ328" s="31"/>
      <c r="CK328" s="31"/>
      <c r="CL328" s="31"/>
    </row>
    <row r="329" spans="1:90" x14ac:dyDescent="0.2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</row>
    <row r="330" spans="1:90" x14ac:dyDescent="0.2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31"/>
      <c r="CC330" s="31"/>
      <c r="CD330" s="31"/>
      <c r="CE330" s="31"/>
      <c r="CF330" s="31"/>
      <c r="CG330" s="31"/>
      <c r="CH330" s="31"/>
      <c r="CI330" s="31"/>
      <c r="CJ330" s="31"/>
      <c r="CK330" s="31"/>
      <c r="CL330" s="31"/>
    </row>
    <row r="331" spans="1:90" x14ac:dyDescent="0.2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  <c r="BH331" s="31"/>
      <c r="BI331" s="31"/>
      <c r="BJ331" s="31"/>
      <c r="BK331" s="31"/>
      <c r="BL331" s="31"/>
      <c r="BM331" s="31"/>
      <c r="BN331" s="31"/>
      <c r="BO331" s="31"/>
      <c r="BP331" s="31"/>
      <c r="BQ331" s="31"/>
      <c r="BR331" s="31"/>
      <c r="BS331" s="31"/>
      <c r="BT331" s="31"/>
      <c r="BU331" s="31"/>
      <c r="BV331" s="31"/>
      <c r="BW331" s="31"/>
      <c r="BX331" s="31"/>
      <c r="BY331" s="31"/>
      <c r="BZ331" s="31"/>
      <c r="CA331" s="31"/>
      <c r="CB331" s="31"/>
      <c r="CC331" s="31"/>
      <c r="CD331" s="31"/>
      <c r="CE331" s="31"/>
      <c r="CF331" s="31"/>
      <c r="CG331" s="31"/>
      <c r="CH331" s="31"/>
      <c r="CI331" s="31"/>
      <c r="CJ331" s="31"/>
      <c r="CK331" s="31"/>
      <c r="CL331" s="31"/>
    </row>
    <row r="332" spans="1:90" x14ac:dyDescent="0.2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  <c r="BH332" s="31"/>
      <c r="BI332" s="31"/>
      <c r="BJ332" s="31"/>
      <c r="BK332" s="31"/>
      <c r="BL332" s="31"/>
      <c r="BM332" s="31"/>
      <c r="BN332" s="31"/>
      <c r="BO332" s="31"/>
      <c r="BP332" s="31"/>
      <c r="BQ332" s="31"/>
      <c r="BR332" s="31"/>
      <c r="BS332" s="31"/>
      <c r="BT332" s="31"/>
      <c r="BU332" s="31"/>
      <c r="BV332" s="31"/>
      <c r="BW332" s="31"/>
      <c r="BX332" s="31"/>
      <c r="BY332" s="31"/>
      <c r="BZ332" s="31"/>
      <c r="CA332" s="31"/>
      <c r="CB332" s="31"/>
      <c r="CC332" s="31"/>
      <c r="CD332" s="31"/>
      <c r="CE332" s="31"/>
      <c r="CF332" s="31"/>
      <c r="CG332" s="31"/>
      <c r="CH332" s="31"/>
      <c r="CI332" s="31"/>
      <c r="CJ332" s="31"/>
      <c r="CK332" s="31"/>
      <c r="CL332" s="31"/>
    </row>
    <row r="333" spans="1:90" x14ac:dyDescent="0.2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  <c r="BH333" s="31"/>
      <c r="BI333" s="31"/>
      <c r="BJ333" s="31"/>
      <c r="BK333" s="31"/>
      <c r="BL333" s="31"/>
      <c r="BM333" s="31"/>
      <c r="BN333" s="31"/>
      <c r="BO333" s="31"/>
      <c r="BP333" s="31"/>
      <c r="BQ333" s="31"/>
      <c r="BR333" s="31"/>
      <c r="BS333" s="31"/>
      <c r="BT333" s="31"/>
      <c r="BU333" s="31"/>
      <c r="BV333" s="31"/>
      <c r="BW333" s="31"/>
      <c r="BX333" s="31"/>
      <c r="BY333" s="31"/>
      <c r="BZ333" s="31"/>
      <c r="CA333" s="31"/>
      <c r="CB333" s="31"/>
      <c r="CC333" s="31"/>
      <c r="CD333" s="31"/>
      <c r="CE333" s="31"/>
      <c r="CF333" s="31"/>
      <c r="CG333" s="31"/>
      <c r="CH333" s="31"/>
      <c r="CI333" s="31"/>
      <c r="CJ333" s="31"/>
      <c r="CK333" s="31"/>
      <c r="CL333" s="31"/>
    </row>
    <row r="334" spans="1:90" x14ac:dyDescent="0.2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  <c r="BH334" s="31"/>
      <c r="BI334" s="31"/>
      <c r="BJ334" s="31"/>
      <c r="BK334" s="31"/>
      <c r="BL334" s="31"/>
      <c r="BM334" s="31"/>
      <c r="BN334" s="31"/>
      <c r="BO334" s="31"/>
      <c r="BP334" s="31"/>
      <c r="BQ334" s="31"/>
      <c r="BR334" s="31"/>
      <c r="BS334" s="31"/>
      <c r="BT334" s="31"/>
      <c r="BU334" s="31"/>
      <c r="BV334" s="31"/>
      <c r="BW334" s="31"/>
      <c r="BX334" s="31"/>
      <c r="BY334" s="31"/>
      <c r="BZ334" s="31"/>
      <c r="CA334" s="31"/>
      <c r="CB334" s="31"/>
      <c r="CC334" s="31"/>
      <c r="CD334" s="31"/>
      <c r="CE334" s="31"/>
      <c r="CF334" s="31"/>
      <c r="CG334" s="31"/>
      <c r="CH334" s="31"/>
      <c r="CI334" s="31"/>
      <c r="CJ334" s="31"/>
      <c r="CK334" s="31"/>
      <c r="CL334" s="31"/>
    </row>
    <row r="335" spans="1:90" x14ac:dyDescent="0.2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  <c r="BH335" s="31"/>
      <c r="BI335" s="31"/>
      <c r="BJ335" s="31"/>
      <c r="BK335" s="31"/>
      <c r="BL335" s="31"/>
      <c r="BM335" s="31"/>
      <c r="BN335" s="31"/>
      <c r="BO335" s="31"/>
      <c r="BP335" s="31"/>
      <c r="BQ335" s="31"/>
      <c r="BR335" s="31"/>
      <c r="BS335" s="31"/>
      <c r="BT335" s="31"/>
      <c r="BU335" s="31"/>
      <c r="BV335" s="31"/>
      <c r="BW335" s="31"/>
      <c r="BX335" s="31"/>
      <c r="BY335" s="31"/>
      <c r="BZ335" s="31"/>
      <c r="CA335" s="31"/>
      <c r="CB335" s="31"/>
      <c r="CC335" s="31"/>
      <c r="CD335" s="31"/>
      <c r="CE335" s="31"/>
      <c r="CF335" s="31"/>
      <c r="CG335" s="31"/>
      <c r="CH335" s="31"/>
      <c r="CI335" s="31"/>
      <c r="CJ335" s="31"/>
      <c r="CK335" s="31"/>
      <c r="CL335" s="31"/>
    </row>
    <row r="336" spans="1:90" x14ac:dyDescent="0.2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  <c r="BH336" s="31"/>
      <c r="BI336" s="31"/>
      <c r="BJ336" s="31"/>
      <c r="BK336" s="31"/>
      <c r="BL336" s="31"/>
      <c r="BM336" s="31"/>
      <c r="BN336" s="31"/>
      <c r="BO336" s="31"/>
      <c r="BP336" s="31"/>
      <c r="BQ336" s="31"/>
      <c r="BR336" s="31"/>
      <c r="BS336" s="31"/>
      <c r="BT336" s="31"/>
      <c r="BU336" s="31"/>
      <c r="BV336" s="31"/>
      <c r="BW336" s="31"/>
      <c r="BX336" s="31"/>
      <c r="BY336" s="31"/>
      <c r="BZ336" s="31"/>
      <c r="CA336" s="31"/>
      <c r="CB336" s="31"/>
      <c r="CC336" s="31"/>
      <c r="CD336" s="31"/>
      <c r="CE336" s="31"/>
      <c r="CF336" s="31"/>
      <c r="CG336" s="31"/>
      <c r="CH336" s="31"/>
      <c r="CI336" s="31"/>
      <c r="CJ336" s="31"/>
      <c r="CK336" s="31"/>
      <c r="CL336" s="31"/>
    </row>
    <row r="337" spans="1:90" x14ac:dyDescent="0.2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  <c r="BI337" s="31"/>
      <c r="BJ337" s="31"/>
      <c r="BK337" s="31"/>
      <c r="BL337" s="31"/>
      <c r="BM337" s="31"/>
      <c r="BN337" s="31"/>
      <c r="BO337" s="31"/>
      <c r="BP337" s="31"/>
      <c r="BQ337" s="31"/>
      <c r="BR337" s="31"/>
      <c r="BS337" s="31"/>
      <c r="BT337" s="31"/>
      <c r="BU337" s="31"/>
      <c r="BV337" s="31"/>
      <c r="BW337" s="31"/>
      <c r="BX337" s="31"/>
      <c r="BY337" s="31"/>
      <c r="BZ337" s="31"/>
      <c r="CA337" s="31"/>
      <c r="CB337" s="31"/>
      <c r="CC337" s="31"/>
      <c r="CD337" s="31"/>
      <c r="CE337" s="31"/>
      <c r="CF337" s="31"/>
      <c r="CG337" s="31"/>
      <c r="CH337" s="31"/>
      <c r="CI337" s="31"/>
      <c r="CJ337" s="31"/>
      <c r="CK337" s="31"/>
      <c r="CL337" s="31"/>
    </row>
    <row r="338" spans="1:90" x14ac:dyDescent="0.2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  <c r="BH338" s="31"/>
      <c r="BI338" s="31"/>
      <c r="BJ338" s="31"/>
      <c r="BK338" s="31"/>
      <c r="BL338" s="31"/>
      <c r="BM338" s="31"/>
      <c r="BN338" s="31"/>
      <c r="BO338" s="31"/>
      <c r="BP338" s="31"/>
      <c r="BQ338" s="31"/>
      <c r="BR338" s="31"/>
      <c r="BS338" s="31"/>
      <c r="BT338" s="31"/>
      <c r="BU338" s="31"/>
      <c r="BV338" s="31"/>
      <c r="BW338" s="31"/>
      <c r="BX338" s="31"/>
      <c r="BY338" s="31"/>
      <c r="BZ338" s="31"/>
      <c r="CA338" s="31"/>
      <c r="CB338" s="31"/>
      <c r="CC338" s="31"/>
      <c r="CD338" s="31"/>
      <c r="CE338" s="31"/>
      <c r="CF338" s="31"/>
      <c r="CG338" s="31"/>
      <c r="CH338" s="31"/>
      <c r="CI338" s="31"/>
      <c r="CJ338" s="31"/>
      <c r="CK338" s="31"/>
      <c r="CL338" s="31"/>
    </row>
    <row r="339" spans="1:90" x14ac:dyDescent="0.2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  <c r="BH339" s="31"/>
      <c r="BI339" s="31"/>
      <c r="BJ339" s="31"/>
      <c r="BK339" s="31"/>
      <c r="BL339" s="31"/>
      <c r="BM339" s="31"/>
      <c r="BN339" s="31"/>
      <c r="BO339" s="31"/>
      <c r="BP339" s="31"/>
      <c r="BQ339" s="31"/>
      <c r="BR339" s="31"/>
      <c r="BS339" s="31"/>
      <c r="BT339" s="31"/>
      <c r="BU339" s="31"/>
      <c r="BV339" s="31"/>
      <c r="BW339" s="31"/>
      <c r="BX339" s="31"/>
      <c r="BY339" s="31"/>
      <c r="BZ339" s="31"/>
      <c r="CA339" s="31"/>
      <c r="CB339" s="31"/>
      <c r="CC339" s="31"/>
      <c r="CD339" s="31"/>
      <c r="CE339" s="31"/>
      <c r="CF339" s="31"/>
      <c r="CG339" s="31"/>
      <c r="CH339" s="31"/>
      <c r="CI339" s="31"/>
      <c r="CJ339" s="31"/>
      <c r="CK339" s="31"/>
      <c r="CL339" s="31"/>
    </row>
    <row r="340" spans="1:90" x14ac:dyDescent="0.2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  <c r="BI340" s="31"/>
      <c r="BJ340" s="31"/>
      <c r="BK340" s="31"/>
      <c r="BL340" s="31"/>
      <c r="BM340" s="31"/>
      <c r="BN340" s="31"/>
      <c r="BO340" s="31"/>
      <c r="BP340" s="31"/>
      <c r="BQ340" s="31"/>
      <c r="BR340" s="31"/>
      <c r="BS340" s="31"/>
      <c r="BT340" s="31"/>
      <c r="BU340" s="31"/>
      <c r="BV340" s="31"/>
      <c r="BW340" s="31"/>
      <c r="BX340" s="31"/>
      <c r="BY340" s="31"/>
      <c r="BZ340" s="31"/>
      <c r="CA340" s="31"/>
      <c r="CB340" s="31"/>
      <c r="CC340" s="31"/>
      <c r="CD340" s="31"/>
      <c r="CE340" s="31"/>
      <c r="CF340" s="31"/>
      <c r="CG340" s="31"/>
      <c r="CH340" s="31"/>
      <c r="CI340" s="31"/>
      <c r="CJ340" s="31"/>
      <c r="CK340" s="31"/>
      <c r="CL340" s="31"/>
    </row>
    <row r="341" spans="1:90" x14ac:dyDescent="0.2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  <c r="BH341" s="31"/>
      <c r="BI341" s="31"/>
      <c r="BJ341" s="31"/>
      <c r="BK341" s="31"/>
      <c r="BL341" s="31"/>
      <c r="BM341" s="31"/>
      <c r="BN341" s="31"/>
      <c r="BO341" s="31"/>
      <c r="BP341" s="31"/>
      <c r="BQ341" s="31"/>
      <c r="BR341" s="31"/>
      <c r="BS341" s="31"/>
      <c r="BT341" s="31"/>
      <c r="BU341" s="31"/>
      <c r="BV341" s="31"/>
      <c r="BW341" s="31"/>
      <c r="BX341" s="31"/>
      <c r="BY341" s="31"/>
      <c r="BZ341" s="31"/>
      <c r="CA341" s="31"/>
      <c r="CB341" s="31"/>
      <c r="CC341" s="31"/>
      <c r="CD341" s="31"/>
      <c r="CE341" s="31"/>
      <c r="CF341" s="31"/>
      <c r="CG341" s="31"/>
      <c r="CH341" s="31"/>
      <c r="CI341" s="31"/>
      <c r="CJ341" s="31"/>
      <c r="CK341" s="31"/>
      <c r="CL341" s="31"/>
    </row>
    <row r="342" spans="1:90" x14ac:dyDescent="0.2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  <c r="BH342" s="31"/>
      <c r="BI342" s="31"/>
      <c r="BJ342" s="31"/>
      <c r="BK342" s="31"/>
      <c r="BL342" s="31"/>
      <c r="BM342" s="31"/>
      <c r="BN342" s="31"/>
      <c r="BO342" s="31"/>
      <c r="BP342" s="31"/>
      <c r="BQ342" s="31"/>
      <c r="BR342" s="31"/>
      <c r="BS342" s="31"/>
      <c r="BT342" s="31"/>
      <c r="BU342" s="31"/>
      <c r="BV342" s="31"/>
      <c r="BW342" s="31"/>
      <c r="BX342" s="31"/>
      <c r="BY342" s="31"/>
      <c r="BZ342" s="31"/>
      <c r="CA342" s="31"/>
      <c r="CB342" s="31"/>
      <c r="CC342" s="31"/>
      <c r="CD342" s="31"/>
      <c r="CE342" s="31"/>
      <c r="CF342" s="31"/>
      <c r="CG342" s="31"/>
      <c r="CH342" s="31"/>
      <c r="CI342" s="31"/>
      <c r="CJ342" s="31"/>
      <c r="CK342" s="31"/>
      <c r="CL342" s="31"/>
    </row>
    <row r="343" spans="1:90" x14ac:dyDescent="0.2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31"/>
      <c r="CC343" s="31"/>
      <c r="CD343" s="31"/>
      <c r="CE343" s="31"/>
      <c r="CF343" s="31"/>
      <c r="CG343" s="31"/>
      <c r="CH343" s="31"/>
      <c r="CI343" s="31"/>
      <c r="CJ343" s="31"/>
      <c r="CK343" s="31"/>
      <c r="CL343" s="31"/>
    </row>
    <row r="344" spans="1:90" x14ac:dyDescent="0.2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  <c r="BI344" s="31"/>
      <c r="BJ344" s="31"/>
      <c r="BK344" s="31"/>
      <c r="BL344" s="31"/>
      <c r="BM344" s="31"/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1"/>
      <c r="CB344" s="31"/>
      <c r="CC344" s="31"/>
      <c r="CD344" s="31"/>
      <c r="CE344" s="31"/>
      <c r="CF344" s="31"/>
      <c r="CG344" s="31"/>
      <c r="CH344" s="31"/>
      <c r="CI344" s="31"/>
      <c r="CJ344" s="31"/>
      <c r="CK344" s="31"/>
      <c r="CL344" s="31"/>
    </row>
    <row r="345" spans="1:90" x14ac:dyDescent="0.2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  <c r="BH345" s="31"/>
      <c r="BI345" s="31"/>
      <c r="BJ345" s="31"/>
      <c r="BK345" s="31"/>
      <c r="BL345" s="31"/>
      <c r="BM345" s="31"/>
      <c r="BN345" s="31"/>
      <c r="BO345" s="31"/>
      <c r="BP345" s="31"/>
      <c r="BQ345" s="31"/>
      <c r="BR345" s="31"/>
      <c r="BS345" s="31"/>
      <c r="BT345" s="31"/>
      <c r="BU345" s="31"/>
      <c r="BV345" s="31"/>
      <c r="BW345" s="31"/>
      <c r="BX345" s="31"/>
      <c r="BY345" s="31"/>
      <c r="BZ345" s="31"/>
      <c r="CA345" s="31"/>
      <c r="CB345" s="31"/>
      <c r="CC345" s="31"/>
      <c r="CD345" s="31"/>
      <c r="CE345" s="31"/>
      <c r="CF345" s="31"/>
      <c r="CG345" s="31"/>
      <c r="CH345" s="31"/>
      <c r="CI345" s="31"/>
      <c r="CJ345" s="31"/>
      <c r="CK345" s="31"/>
      <c r="CL345" s="31"/>
    </row>
    <row r="346" spans="1:90" x14ac:dyDescent="0.2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  <c r="BH346" s="31"/>
      <c r="BI346" s="31"/>
      <c r="BJ346" s="31"/>
      <c r="BK346" s="31"/>
      <c r="BL346" s="31"/>
      <c r="BM346" s="31"/>
      <c r="BN346" s="31"/>
      <c r="BO346" s="31"/>
      <c r="BP346" s="31"/>
      <c r="BQ346" s="31"/>
      <c r="BR346" s="31"/>
      <c r="BS346" s="31"/>
      <c r="BT346" s="31"/>
      <c r="BU346" s="31"/>
      <c r="BV346" s="31"/>
      <c r="BW346" s="31"/>
      <c r="BX346" s="31"/>
      <c r="BY346" s="31"/>
      <c r="BZ346" s="31"/>
      <c r="CA346" s="31"/>
      <c r="CB346" s="31"/>
      <c r="CC346" s="31"/>
      <c r="CD346" s="31"/>
      <c r="CE346" s="31"/>
      <c r="CF346" s="31"/>
      <c r="CG346" s="31"/>
      <c r="CH346" s="31"/>
      <c r="CI346" s="31"/>
      <c r="CJ346" s="31"/>
      <c r="CK346" s="31"/>
      <c r="CL346" s="31"/>
    </row>
    <row r="347" spans="1:90" x14ac:dyDescent="0.2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  <c r="BH347" s="31"/>
      <c r="BI347" s="31"/>
      <c r="BJ347" s="31"/>
      <c r="BK347" s="31"/>
      <c r="BL347" s="31"/>
      <c r="BM347" s="31"/>
      <c r="BN347" s="31"/>
      <c r="BO347" s="31"/>
      <c r="BP347" s="31"/>
      <c r="BQ347" s="31"/>
      <c r="BR347" s="31"/>
      <c r="BS347" s="31"/>
      <c r="BT347" s="31"/>
      <c r="BU347" s="31"/>
      <c r="BV347" s="31"/>
      <c r="BW347" s="31"/>
      <c r="BX347" s="31"/>
      <c r="BY347" s="31"/>
      <c r="BZ347" s="31"/>
      <c r="CA347" s="31"/>
      <c r="CB347" s="31"/>
      <c r="CC347" s="31"/>
      <c r="CD347" s="31"/>
      <c r="CE347" s="31"/>
      <c r="CF347" s="31"/>
      <c r="CG347" s="31"/>
      <c r="CH347" s="31"/>
      <c r="CI347" s="31"/>
      <c r="CJ347" s="31"/>
      <c r="CK347" s="31"/>
      <c r="CL347" s="31"/>
    </row>
    <row r="348" spans="1:90" x14ac:dyDescent="0.2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  <c r="BH348" s="31"/>
      <c r="BI348" s="31"/>
      <c r="BJ348" s="31"/>
      <c r="BK348" s="31"/>
      <c r="BL348" s="31"/>
      <c r="BM348" s="31"/>
      <c r="BN348" s="31"/>
      <c r="BO348" s="31"/>
      <c r="BP348" s="31"/>
      <c r="BQ348" s="31"/>
      <c r="BR348" s="31"/>
      <c r="BS348" s="31"/>
      <c r="BT348" s="31"/>
      <c r="BU348" s="31"/>
      <c r="BV348" s="31"/>
      <c r="BW348" s="31"/>
      <c r="BX348" s="31"/>
      <c r="BY348" s="31"/>
      <c r="BZ348" s="31"/>
      <c r="CA348" s="31"/>
      <c r="CB348" s="31"/>
      <c r="CC348" s="31"/>
      <c r="CD348" s="31"/>
      <c r="CE348" s="31"/>
      <c r="CF348" s="31"/>
      <c r="CG348" s="31"/>
      <c r="CH348" s="31"/>
      <c r="CI348" s="31"/>
      <c r="CJ348" s="31"/>
      <c r="CK348" s="31"/>
      <c r="CL348" s="31"/>
    </row>
    <row r="349" spans="1:90" x14ac:dyDescent="0.2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  <c r="BI349" s="31"/>
      <c r="BJ349" s="31"/>
      <c r="BK349" s="31"/>
      <c r="BL349" s="31"/>
      <c r="BM349" s="31"/>
      <c r="BN349" s="31"/>
      <c r="BO349" s="31"/>
      <c r="BP349" s="31"/>
      <c r="BQ349" s="31"/>
      <c r="BR349" s="31"/>
      <c r="BS349" s="31"/>
      <c r="BT349" s="31"/>
      <c r="BU349" s="31"/>
      <c r="BV349" s="31"/>
      <c r="BW349" s="31"/>
      <c r="BX349" s="31"/>
      <c r="BY349" s="31"/>
      <c r="BZ349" s="31"/>
      <c r="CA349" s="31"/>
      <c r="CB349" s="31"/>
      <c r="CC349" s="31"/>
      <c r="CD349" s="31"/>
      <c r="CE349" s="31"/>
      <c r="CF349" s="31"/>
      <c r="CG349" s="31"/>
      <c r="CH349" s="31"/>
      <c r="CI349" s="31"/>
      <c r="CJ349" s="31"/>
      <c r="CK349" s="31"/>
      <c r="CL349" s="31"/>
    </row>
    <row r="350" spans="1:90" x14ac:dyDescent="0.2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</row>
    <row r="351" spans="1:90" x14ac:dyDescent="0.2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  <c r="BI351" s="31"/>
      <c r="BJ351" s="31"/>
      <c r="BK351" s="31"/>
      <c r="BL351" s="31"/>
      <c r="BM351" s="31"/>
      <c r="BN351" s="31"/>
      <c r="BO351" s="31"/>
      <c r="BP351" s="31"/>
      <c r="BQ351" s="31"/>
      <c r="BR351" s="31"/>
      <c r="BS351" s="31"/>
      <c r="BT351" s="31"/>
      <c r="BU351" s="31"/>
      <c r="BV351" s="31"/>
      <c r="BW351" s="31"/>
      <c r="BX351" s="31"/>
      <c r="BY351" s="31"/>
      <c r="BZ351" s="31"/>
      <c r="CA351" s="31"/>
      <c r="CB351" s="31"/>
      <c r="CC351" s="31"/>
      <c r="CD351" s="31"/>
      <c r="CE351" s="31"/>
      <c r="CF351" s="31"/>
      <c r="CG351" s="31"/>
      <c r="CH351" s="31"/>
      <c r="CI351" s="31"/>
      <c r="CJ351" s="31"/>
      <c r="CK351" s="31"/>
      <c r="CL351" s="31"/>
    </row>
    <row r="352" spans="1:90" x14ac:dyDescent="0.2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</row>
    <row r="353" spans="1:90" x14ac:dyDescent="0.2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</row>
    <row r="354" spans="1:90" x14ac:dyDescent="0.2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  <c r="CA354" s="31"/>
      <c r="CB354" s="31"/>
      <c r="CC354" s="31"/>
      <c r="CD354" s="31"/>
      <c r="CE354" s="31"/>
      <c r="CF354" s="31"/>
      <c r="CG354" s="31"/>
      <c r="CH354" s="31"/>
      <c r="CI354" s="31"/>
      <c r="CJ354" s="31"/>
      <c r="CK354" s="31"/>
      <c r="CL354" s="31"/>
    </row>
    <row r="355" spans="1:90" x14ac:dyDescent="0.2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  <c r="CA355" s="31"/>
      <c r="CB355" s="31"/>
      <c r="CC355" s="31"/>
      <c r="CD355" s="31"/>
      <c r="CE355" s="31"/>
      <c r="CF355" s="31"/>
      <c r="CG355" s="31"/>
      <c r="CH355" s="31"/>
      <c r="CI355" s="31"/>
      <c r="CJ355" s="31"/>
      <c r="CK355" s="31"/>
      <c r="CL355" s="31"/>
    </row>
    <row r="356" spans="1:90" x14ac:dyDescent="0.2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  <c r="BH356" s="31"/>
      <c r="BI356" s="31"/>
      <c r="BJ356" s="31"/>
      <c r="BK356" s="31"/>
      <c r="BL356" s="31"/>
      <c r="BM356" s="31"/>
      <c r="BN356" s="31"/>
      <c r="BO356" s="31"/>
      <c r="BP356" s="31"/>
      <c r="BQ356" s="31"/>
      <c r="BR356" s="31"/>
      <c r="BS356" s="31"/>
      <c r="BT356" s="31"/>
      <c r="BU356" s="31"/>
      <c r="BV356" s="31"/>
      <c r="BW356" s="31"/>
      <c r="BX356" s="31"/>
      <c r="BY356" s="31"/>
      <c r="BZ356" s="31"/>
      <c r="CA356" s="31"/>
      <c r="CB356" s="31"/>
      <c r="CC356" s="31"/>
      <c r="CD356" s="31"/>
      <c r="CE356" s="31"/>
      <c r="CF356" s="31"/>
      <c r="CG356" s="31"/>
      <c r="CH356" s="31"/>
      <c r="CI356" s="31"/>
      <c r="CJ356" s="31"/>
      <c r="CK356" s="31"/>
      <c r="CL356" s="31"/>
    </row>
    <row r="357" spans="1:90" x14ac:dyDescent="0.2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  <c r="BH357" s="31"/>
      <c r="BI357" s="31"/>
      <c r="BJ357" s="31"/>
      <c r="BK357" s="31"/>
      <c r="BL357" s="31"/>
      <c r="BM357" s="31"/>
      <c r="BN357" s="31"/>
      <c r="BO357" s="31"/>
      <c r="BP357" s="31"/>
      <c r="BQ357" s="31"/>
      <c r="BR357" s="31"/>
      <c r="BS357" s="31"/>
      <c r="BT357" s="31"/>
      <c r="BU357" s="31"/>
      <c r="BV357" s="31"/>
      <c r="BW357" s="31"/>
      <c r="BX357" s="31"/>
      <c r="BY357" s="31"/>
      <c r="BZ357" s="31"/>
      <c r="CA357" s="31"/>
      <c r="CB357" s="31"/>
      <c r="CC357" s="31"/>
      <c r="CD357" s="31"/>
      <c r="CE357" s="31"/>
      <c r="CF357" s="31"/>
      <c r="CG357" s="31"/>
      <c r="CH357" s="31"/>
      <c r="CI357" s="31"/>
      <c r="CJ357" s="31"/>
      <c r="CK357" s="31"/>
      <c r="CL357" s="31"/>
    </row>
    <row r="358" spans="1:90" x14ac:dyDescent="0.2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  <c r="BH358" s="31"/>
      <c r="BI358" s="31"/>
      <c r="BJ358" s="31"/>
      <c r="BK358" s="31"/>
      <c r="BL358" s="31"/>
      <c r="BM358" s="31"/>
      <c r="BN358" s="31"/>
      <c r="BO358" s="31"/>
      <c r="BP358" s="31"/>
      <c r="BQ358" s="31"/>
      <c r="BR358" s="31"/>
      <c r="BS358" s="31"/>
      <c r="BT358" s="31"/>
      <c r="BU358" s="31"/>
      <c r="BV358" s="31"/>
      <c r="BW358" s="31"/>
      <c r="BX358" s="31"/>
      <c r="BY358" s="31"/>
      <c r="BZ358" s="31"/>
      <c r="CA358" s="31"/>
      <c r="CB358" s="31"/>
      <c r="CC358" s="31"/>
      <c r="CD358" s="31"/>
      <c r="CE358" s="31"/>
      <c r="CF358" s="31"/>
      <c r="CG358" s="31"/>
      <c r="CH358" s="31"/>
      <c r="CI358" s="31"/>
      <c r="CJ358" s="31"/>
      <c r="CK358" s="31"/>
      <c r="CL358" s="31"/>
    </row>
    <row r="359" spans="1:90" x14ac:dyDescent="0.2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  <c r="CA359" s="31"/>
      <c r="CB359" s="31"/>
      <c r="CC359" s="31"/>
      <c r="CD359" s="31"/>
      <c r="CE359" s="31"/>
      <c r="CF359" s="31"/>
      <c r="CG359" s="31"/>
      <c r="CH359" s="31"/>
      <c r="CI359" s="31"/>
      <c r="CJ359" s="31"/>
      <c r="CK359" s="31"/>
      <c r="CL359" s="31"/>
    </row>
    <row r="360" spans="1:90" x14ac:dyDescent="0.2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  <c r="BI360" s="31"/>
      <c r="BJ360" s="31"/>
      <c r="BK360" s="31"/>
      <c r="BL360" s="31"/>
      <c r="BM360" s="31"/>
      <c r="BN360" s="31"/>
      <c r="BO360" s="31"/>
      <c r="BP360" s="31"/>
      <c r="BQ360" s="31"/>
      <c r="BR360" s="31"/>
      <c r="BS360" s="31"/>
      <c r="BT360" s="31"/>
      <c r="BU360" s="31"/>
      <c r="BV360" s="31"/>
      <c r="BW360" s="31"/>
      <c r="BX360" s="31"/>
      <c r="BY360" s="31"/>
      <c r="BZ360" s="31"/>
      <c r="CA360" s="31"/>
      <c r="CB360" s="31"/>
      <c r="CC360" s="31"/>
      <c r="CD360" s="31"/>
      <c r="CE360" s="31"/>
      <c r="CF360" s="31"/>
      <c r="CG360" s="31"/>
      <c r="CH360" s="31"/>
      <c r="CI360" s="31"/>
      <c r="CJ360" s="31"/>
      <c r="CK360" s="31"/>
      <c r="CL360" s="31"/>
    </row>
    <row r="361" spans="1:90" x14ac:dyDescent="0.2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</row>
    <row r="362" spans="1:90" x14ac:dyDescent="0.2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  <c r="BH362" s="31"/>
      <c r="BI362" s="31"/>
      <c r="BJ362" s="31"/>
      <c r="BK362" s="31"/>
      <c r="BL362" s="31"/>
      <c r="BM362" s="31"/>
      <c r="BN362" s="31"/>
      <c r="BO362" s="31"/>
      <c r="BP362" s="31"/>
      <c r="BQ362" s="31"/>
      <c r="BR362" s="31"/>
      <c r="BS362" s="31"/>
      <c r="BT362" s="31"/>
      <c r="BU362" s="31"/>
      <c r="BV362" s="31"/>
      <c r="BW362" s="31"/>
      <c r="BX362" s="31"/>
      <c r="BY362" s="31"/>
      <c r="BZ362" s="31"/>
      <c r="CA362" s="31"/>
      <c r="CB362" s="31"/>
      <c r="CC362" s="31"/>
      <c r="CD362" s="31"/>
      <c r="CE362" s="31"/>
      <c r="CF362" s="31"/>
      <c r="CG362" s="31"/>
      <c r="CH362" s="31"/>
      <c r="CI362" s="31"/>
      <c r="CJ362" s="31"/>
      <c r="CK362" s="31"/>
      <c r="CL362" s="31"/>
    </row>
    <row r="363" spans="1:90" x14ac:dyDescent="0.2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  <c r="BH363" s="31"/>
      <c r="BI363" s="31"/>
      <c r="BJ363" s="31"/>
      <c r="BK363" s="31"/>
      <c r="BL363" s="31"/>
      <c r="BM363" s="31"/>
      <c r="BN363" s="31"/>
      <c r="BO363" s="31"/>
      <c r="BP363" s="31"/>
      <c r="BQ363" s="31"/>
      <c r="BR363" s="31"/>
      <c r="BS363" s="31"/>
      <c r="BT363" s="31"/>
      <c r="BU363" s="31"/>
      <c r="BV363" s="31"/>
      <c r="BW363" s="31"/>
      <c r="BX363" s="31"/>
      <c r="BY363" s="31"/>
      <c r="BZ363" s="31"/>
      <c r="CA363" s="31"/>
      <c r="CB363" s="31"/>
      <c r="CC363" s="31"/>
      <c r="CD363" s="31"/>
      <c r="CE363" s="31"/>
      <c r="CF363" s="31"/>
      <c r="CG363" s="31"/>
      <c r="CH363" s="31"/>
      <c r="CI363" s="31"/>
      <c r="CJ363" s="31"/>
      <c r="CK363" s="31"/>
      <c r="CL363" s="31"/>
    </row>
    <row r="364" spans="1:90" x14ac:dyDescent="0.2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</row>
    <row r="365" spans="1:90" x14ac:dyDescent="0.2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  <c r="CA365" s="31"/>
      <c r="CB365" s="31"/>
      <c r="CC365" s="31"/>
      <c r="CD365" s="31"/>
      <c r="CE365" s="31"/>
      <c r="CF365" s="31"/>
      <c r="CG365" s="31"/>
      <c r="CH365" s="31"/>
      <c r="CI365" s="31"/>
      <c r="CJ365" s="31"/>
      <c r="CK365" s="31"/>
      <c r="CL365" s="31"/>
    </row>
    <row r="366" spans="1:90" x14ac:dyDescent="0.2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1"/>
      <c r="CG366" s="31"/>
      <c r="CH366" s="31"/>
      <c r="CI366" s="31"/>
      <c r="CJ366" s="31"/>
      <c r="CK366" s="31"/>
      <c r="CL366" s="31"/>
    </row>
    <row r="367" spans="1:90" x14ac:dyDescent="0.2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1"/>
      <c r="CG367" s="31"/>
      <c r="CH367" s="31"/>
      <c r="CI367" s="31"/>
      <c r="CJ367" s="31"/>
      <c r="CK367" s="31"/>
      <c r="CL367" s="31"/>
    </row>
    <row r="368" spans="1:90" x14ac:dyDescent="0.2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1"/>
      <c r="CG368" s="31"/>
      <c r="CH368" s="31"/>
      <c r="CI368" s="31"/>
      <c r="CJ368" s="31"/>
      <c r="CK368" s="31"/>
      <c r="CL368" s="31"/>
    </row>
    <row r="369" spans="1:90" x14ac:dyDescent="0.2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  <c r="BH369" s="31"/>
      <c r="BI369" s="31"/>
      <c r="BJ369" s="31"/>
      <c r="BK369" s="31"/>
      <c r="BL369" s="31"/>
      <c r="BM369" s="31"/>
      <c r="BN369" s="31"/>
      <c r="BO369" s="31"/>
      <c r="BP369" s="31"/>
      <c r="BQ369" s="31"/>
      <c r="BR369" s="31"/>
      <c r="BS369" s="31"/>
      <c r="BT369" s="31"/>
      <c r="BU369" s="31"/>
      <c r="BV369" s="31"/>
      <c r="BW369" s="31"/>
      <c r="BX369" s="31"/>
      <c r="BY369" s="31"/>
      <c r="BZ369" s="31"/>
      <c r="CA369" s="31"/>
      <c r="CB369" s="31"/>
      <c r="CC369" s="31"/>
      <c r="CD369" s="31"/>
      <c r="CE369" s="31"/>
      <c r="CF369" s="31"/>
      <c r="CG369" s="31"/>
      <c r="CH369" s="31"/>
      <c r="CI369" s="31"/>
      <c r="CJ369" s="31"/>
      <c r="CK369" s="31"/>
      <c r="CL369" s="31"/>
    </row>
    <row r="370" spans="1:90" x14ac:dyDescent="0.2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  <c r="BH370" s="31"/>
      <c r="BI370" s="31"/>
      <c r="BJ370" s="31"/>
      <c r="BK370" s="31"/>
      <c r="BL370" s="31"/>
      <c r="BM370" s="31"/>
      <c r="BN370" s="31"/>
      <c r="BO370" s="31"/>
      <c r="BP370" s="31"/>
      <c r="BQ370" s="31"/>
      <c r="BR370" s="31"/>
      <c r="BS370" s="31"/>
      <c r="BT370" s="31"/>
      <c r="BU370" s="31"/>
      <c r="BV370" s="31"/>
      <c r="BW370" s="31"/>
      <c r="BX370" s="31"/>
      <c r="BY370" s="31"/>
      <c r="BZ370" s="31"/>
      <c r="CA370" s="31"/>
      <c r="CB370" s="31"/>
      <c r="CC370" s="31"/>
      <c r="CD370" s="31"/>
      <c r="CE370" s="31"/>
      <c r="CF370" s="31"/>
      <c r="CG370" s="31"/>
      <c r="CH370" s="31"/>
      <c r="CI370" s="31"/>
      <c r="CJ370" s="31"/>
      <c r="CK370" s="31"/>
      <c r="CL370" s="31"/>
    </row>
    <row r="371" spans="1:90" x14ac:dyDescent="0.2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</row>
    <row r="372" spans="1:90" x14ac:dyDescent="0.2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</row>
    <row r="373" spans="1:90" x14ac:dyDescent="0.2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</row>
    <row r="374" spans="1:90" x14ac:dyDescent="0.2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</row>
    <row r="375" spans="1:90" x14ac:dyDescent="0.2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</row>
    <row r="376" spans="1:90" x14ac:dyDescent="0.2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</row>
    <row r="377" spans="1:90" x14ac:dyDescent="0.2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</row>
    <row r="378" spans="1:90" x14ac:dyDescent="0.2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</row>
    <row r="379" spans="1:90" x14ac:dyDescent="0.2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</row>
    <row r="380" spans="1:90" x14ac:dyDescent="0.2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31"/>
      <c r="CC380" s="31"/>
      <c r="CD380" s="31"/>
      <c r="CE380" s="31"/>
      <c r="CF380" s="31"/>
      <c r="CG380" s="31"/>
      <c r="CH380" s="31"/>
      <c r="CI380" s="31"/>
      <c r="CJ380" s="31"/>
      <c r="CK380" s="31"/>
      <c r="CL380" s="31"/>
    </row>
    <row r="381" spans="1:90" x14ac:dyDescent="0.2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</row>
    <row r="382" spans="1:90" x14ac:dyDescent="0.2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</row>
    <row r="383" spans="1:90" x14ac:dyDescent="0.2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31"/>
      <c r="CK383" s="31"/>
      <c r="CL383" s="31"/>
    </row>
    <row r="384" spans="1:90" x14ac:dyDescent="0.2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31"/>
      <c r="CC384" s="31"/>
      <c r="CD384" s="31"/>
      <c r="CE384" s="31"/>
      <c r="CF384" s="31"/>
      <c r="CG384" s="31"/>
      <c r="CH384" s="31"/>
      <c r="CI384" s="31"/>
      <c r="CJ384" s="31"/>
      <c r="CK384" s="31"/>
      <c r="CL384" s="31"/>
    </row>
    <row r="385" spans="1:90" x14ac:dyDescent="0.2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31"/>
      <c r="CC385" s="31"/>
      <c r="CD385" s="31"/>
      <c r="CE385" s="31"/>
      <c r="CF385" s="31"/>
      <c r="CG385" s="31"/>
      <c r="CH385" s="31"/>
      <c r="CI385" s="31"/>
      <c r="CJ385" s="31"/>
      <c r="CK385" s="31"/>
      <c r="CL385" s="31"/>
    </row>
    <row r="386" spans="1:90" x14ac:dyDescent="0.2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  <c r="BH386" s="31"/>
      <c r="BI386" s="31"/>
      <c r="BJ386" s="31"/>
      <c r="BK386" s="31"/>
      <c r="BL386" s="31"/>
      <c r="BM386" s="31"/>
      <c r="BN386" s="31"/>
      <c r="BO386" s="31"/>
      <c r="BP386" s="31"/>
      <c r="BQ386" s="31"/>
      <c r="BR386" s="31"/>
      <c r="BS386" s="31"/>
      <c r="BT386" s="31"/>
      <c r="BU386" s="31"/>
      <c r="BV386" s="31"/>
      <c r="BW386" s="31"/>
      <c r="BX386" s="31"/>
      <c r="BY386" s="31"/>
      <c r="BZ386" s="31"/>
      <c r="CA386" s="31"/>
      <c r="CB386" s="31"/>
      <c r="CC386" s="31"/>
      <c r="CD386" s="31"/>
      <c r="CE386" s="31"/>
      <c r="CF386" s="31"/>
      <c r="CG386" s="31"/>
      <c r="CH386" s="31"/>
      <c r="CI386" s="31"/>
      <c r="CJ386" s="31"/>
      <c r="CK386" s="31"/>
      <c r="CL386" s="31"/>
    </row>
    <row r="387" spans="1:90" x14ac:dyDescent="0.2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  <c r="BE387" s="31"/>
      <c r="BF387" s="31"/>
      <c r="BG387" s="31"/>
      <c r="BH387" s="31"/>
      <c r="BI387" s="31"/>
      <c r="BJ387" s="31"/>
      <c r="BK387" s="31"/>
      <c r="BL387" s="31"/>
      <c r="BM387" s="31"/>
      <c r="BN387" s="31"/>
      <c r="BO387" s="31"/>
      <c r="BP387" s="31"/>
      <c r="BQ387" s="31"/>
      <c r="BR387" s="31"/>
      <c r="BS387" s="31"/>
      <c r="BT387" s="31"/>
      <c r="BU387" s="31"/>
      <c r="BV387" s="31"/>
      <c r="BW387" s="31"/>
      <c r="BX387" s="31"/>
      <c r="BY387" s="31"/>
      <c r="BZ387" s="31"/>
      <c r="CA387" s="31"/>
      <c r="CB387" s="31"/>
      <c r="CC387" s="31"/>
      <c r="CD387" s="31"/>
      <c r="CE387" s="31"/>
      <c r="CF387" s="31"/>
      <c r="CG387" s="31"/>
      <c r="CH387" s="31"/>
      <c r="CI387" s="31"/>
      <c r="CJ387" s="31"/>
      <c r="CK387" s="31"/>
      <c r="CL387" s="31"/>
    </row>
    <row r="388" spans="1:90" x14ac:dyDescent="0.2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  <c r="BH388" s="31"/>
      <c r="BI388" s="31"/>
      <c r="BJ388" s="31"/>
      <c r="BK388" s="31"/>
      <c r="BL388" s="31"/>
      <c r="BM388" s="31"/>
      <c r="BN388" s="31"/>
      <c r="BO388" s="31"/>
      <c r="BP388" s="31"/>
      <c r="BQ388" s="31"/>
      <c r="BR388" s="31"/>
      <c r="BS388" s="31"/>
      <c r="BT388" s="31"/>
      <c r="BU388" s="31"/>
      <c r="BV388" s="31"/>
      <c r="BW388" s="31"/>
      <c r="BX388" s="31"/>
      <c r="BY388" s="31"/>
      <c r="BZ388" s="31"/>
      <c r="CA388" s="31"/>
      <c r="CB388" s="31"/>
      <c r="CC388" s="31"/>
      <c r="CD388" s="31"/>
      <c r="CE388" s="31"/>
      <c r="CF388" s="31"/>
      <c r="CG388" s="31"/>
      <c r="CH388" s="31"/>
      <c r="CI388" s="31"/>
      <c r="CJ388" s="31"/>
      <c r="CK388" s="31"/>
      <c r="CL388" s="31"/>
    </row>
    <row r="389" spans="1:90" x14ac:dyDescent="0.2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  <c r="BH389" s="31"/>
      <c r="BI389" s="31"/>
      <c r="BJ389" s="31"/>
      <c r="BK389" s="31"/>
      <c r="BL389" s="31"/>
      <c r="BM389" s="31"/>
      <c r="BN389" s="31"/>
      <c r="BO389" s="31"/>
      <c r="BP389" s="31"/>
      <c r="BQ389" s="31"/>
      <c r="BR389" s="31"/>
      <c r="BS389" s="31"/>
      <c r="BT389" s="31"/>
      <c r="BU389" s="31"/>
      <c r="BV389" s="31"/>
      <c r="BW389" s="31"/>
      <c r="BX389" s="31"/>
      <c r="BY389" s="31"/>
      <c r="BZ389" s="31"/>
      <c r="CA389" s="31"/>
      <c r="CB389" s="31"/>
      <c r="CC389" s="31"/>
      <c r="CD389" s="31"/>
      <c r="CE389" s="31"/>
      <c r="CF389" s="31"/>
      <c r="CG389" s="31"/>
      <c r="CH389" s="31"/>
      <c r="CI389" s="31"/>
      <c r="CJ389" s="31"/>
      <c r="CK389" s="31"/>
      <c r="CL389" s="31"/>
    </row>
    <row r="390" spans="1:90" x14ac:dyDescent="0.2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  <c r="CA390" s="31"/>
      <c r="CB390" s="31"/>
      <c r="CC390" s="31"/>
      <c r="CD390" s="31"/>
      <c r="CE390" s="31"/>
      <c r="CF390" s="31"/>
      <c r="CG390" s="31"/>
      <c r="CH390" s="31"/>
      <c r="CI390" s="31"/>
      <c r="CJ390" s="31"/>
      <c r="CK390" s="31"/>
      <c r="CL390" s="31"/>
    </row>
    <row r="391" spans="1:90" x14ac:dyDescent="0.2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  <c r="CA391" s="31"/>
      <c r="CB391" s="31"/>
      <c r="CC391" s="31"/>
      <c r="CD391" s="31"/>
      <c r="CE391" s="31"/>
      <c r="CF391" s="31"/>
      <c r="CG391" s="31"/>
      <c r="CH391" s="31"/>
      <c r="CI391" s="31"/>
      <c r="CJ391" s="31"/>
      <c r="CK391" s="31"/>
      <c r="CL391" s="31"/>
    </row>
    <row r="392" spans="1:90" x14ac:dyDescent="0.2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</row>
    <row r="393" spans="1:90" x14ac:dyDescent="0.2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  <c r="BH393" s="31"/>
      <c r="BI393" s="31"/>
      <c r="BJ393" s="31"/>
      <c r="BK393" s="31"/>
      <c r="BL393" s="31"/>
      <c r="BM393" s="31"/>
      <c r="BN393" s="31"/>
      <c r="BO393" s="31"/>
      <c r="BP393" s="31"/>
      <c r="BQ393" s="31"/>
      <c r="BR393" s="31"/>
      <c r="BS393" s="31"/>
      <c r="BT393" s="31"/>
      <c r="BU393" s="31"/>
      <c r="BV393" s="31"/>
      <c r="BW393" s="31"/>
      <c r="BX393" s="31"/>
      <c r="BY393" s="31"/>
      <c r="BZ393" s="31"/>
      <c r="CA393" s="31"/>
      <c r="CB393" s="31"/>
      <c r="CC393" s="31"/>
      <c r="CD393" s="31"/>
      <c r="CE393" s="31"/>
      <c r="CF393" s="31"/>
      <c r="CG393" s="31"/>
      <c r="CH393" s="31"/>
      <c r="CI393" s="31"/>
      <c r="CJ393" s="31"/>
      <c r="CK393" s="31"/>
      <c r="CL393" s="31"/>
    </row>
    <row r="394" spans="1:90" x14ac:dyDescent="0.2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  <c r="BH394" s="31"/>
      <c r="BI394" s="31"/>
      <c r="BJ394" s="31"/>
      <c r="BK394" s="31"/>
      <c r="BL394" s="31"/>
      <c r="BM394" s="31"/>
      <c r="BN394" s="31"/>
      <c r="BO394" s="31"/>
      <c r="BP394" s="31"/>
      <c r="BQ394" s="31"/>
      <c r="BR394" s="31"/>
      <c r="BS394" s="31"/>
      <c r="BT394" s="31"/>
      <c r="BU394" s="31"/>
      <c r="BV394" s="31"/>
      <c r="BW394" s="31"/>
      <c r="BX394" s="31"/>
      <c r="BY394" s="31"/>
      <c r="BZ394" s="31"/>
      <c r="CA394" s="31"/>
      <c r="CB394" s="31"/>
      <c r="CC394" s="31"/>
      <c r="CD394" s="31"/>
      <c r="CE394" s="31"/>
      <c r="CF394" s="31"/>
      <c r="CG394" s="31"/>
      <c r="CH394" s="31"/>
      <c r="CI394" s="31"/>
      <c r="CJ394" s="31"/>
      <c r="CK394" s="31"/>
      <c r="CL394" s="31"/>
    </row>
    <row r="395" spans="1:90" x14ac:dyDescent="0.2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</row>
    <row r="396" spans="1:90" x14ac:dyDescent="0.2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</row>
    <row r="397" spans="1:90" x14ac:dyDescent="0.2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</row>
    <row r="398" spans="1:90" x14ac:dyDescent="0.2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</row>
    <row r="399" spans="1:90" x14ac:dyDescent="0.2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</row>
    <row r="400" spans="1:90" x14ac:dyDescent="0.2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</row>
  </sheetData>
  <mergeCells count="20">
    <mergeCell ref="A59:E59"/>
    <mergeCell ref="A65:E65"/>
    <mergeCell ref="A38:E38"/>
    <mergeCell ref="A44:E44"/>
    <mergeCell ref="A45:E45"/>
    <mergeCell ref="A51:E51"/>
    <mergeCell ref="A52:E52"/>
    <mergeCell ref="A58:E58"/>
    <mergeCell ref="A37:E37"/>
    <mergeCell ref="A16:E16"/>
    <mergeCell ref="A1:E1"/>
    <mergeCell ref="A2:E2"/>
    <mergeCell ref="A3:E3"/>
    <mergeCell ref="A9:E9"/>
    <mergeCell ref="A10:E10"/>
    <mergeCell ref="A17:E17"/>
    <mergeCell ref="A23:E23"/>
    <mergeCell ref="A24:E24"/>
    <mergeCell ref="A30:E30"/>
    <mergeCell ref="A31:E31"/>
  </mergeCells>
  <pageMargins left="0.7" right="0.7" top="0.75" bottom="0.75" header="0.3" footer="0.3"/>
  <pageSetup scale="1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FD98CB73D51640B5EE93994FBA086B" ma:contentTypeVersion="0" ma:contentTypeDescription="Create a new document." ma:contentTypeScope="" ma:versionID="0daafb402c5a25f4c106c8f3cee0fb0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2820F6-D3A4-4832-B070-547342E9C4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A19C7E4-5AB9-4174-A9F7-09610FA63B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7E5904-BEA1-4797-AC2C-6D01764431D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27</vt:i4>
      </vt:variant>
    </vt:vector>
  </HeadingPairs>
  <TitlesOfParts>
    <vt:vector size="29" baseType="lpstr">
      <vt:lpstr>Summary</vt:lpstr>
      <vt:lpstr>Worksheet</vt:lpstr>
      <vt:lpstr>MKTG_CASH_MATCH</vt:lpstr>
      <vt:lpstr>MKTG_GRANT_FUNDS</vt:lpstr>
      <vt:lpstr>MKTG_IN_KIND_MATCH</vt:lpstr>
      <vt:lpstr>OFSO_CASH_MATCH</vt:lpstr>
      <vt:lpstr>OFSO_GRANT_FUNDS</vt:lpstr>
      <vt:lpstr>OFSO_IN_KIND_MATCH</vt:lpstr>
      <vt:lpstr>OFSP_CASH_MATCH</vt:lpstr>
      <vt:lpstr>OFSP_GRANT_FUNDS</vt:lpstr>
      <vt:lpstr>OFSP_IN_KIND_MATCH</vt:lpstr>
      <vt:lpstr>PA_CASH_MATCH</vt:lpstr>
      <vt:lpstr>PA_GRANT_FUNDS</vt:lpstr>
      <vt:lpstr>PA_IN_KIND_MATCH</vt:lpstr>
      <vt:lpstr>PP_CASH_MATCH</vt:lpstr>
      <vt:lpstr>PP_GRANT_FUNDS</vt:lpstr>
      <vt:lpstr>PP_IN_KIND_MATCH</vt:lpstr>
      <vt:lpstr>PT_CASH_MATCH</vt:lpstr>
      <vt:lpstr>PT_GRANT_FUNDS</vt:lpstr>
      <vt:lpstr>PT_IN_KIND_MATCH</vt:lpstr>
      <vt:lpstr>RPE_CASH_MATCH</vt:lpstr>
      <vt:lpstr>RPE_GRANT_FUNDS</vt:lpstr>
      <vt:lpstr>RPE_IN_KIND_MATCH</vt:lpstr>
      <vt:lpstr>SR_CASH_MATCH</vt:lpstr>
      <vt:lpstr>SR_GRANT_FUNDS</vt:lpstr>
      <vt:lpstr>SR_IN_KIND_MATCH</vt:lpstr>
      <vt:lpstr>TVL_CASH_MATCH</vt:lpstr>
      <vt:lpstr>TVL_GRANT_FUNDS</vt:lpstr>
      <vt:lpstr>TVL_IN_KIND_MATCH</vt:lpstr>
    </vt:vector>
  </TitlesOfParts>
  <Manager/>
  <Company>Kansas Department of Commerce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Renee S. Zwahl [KDC]</dc:creator>
  <cp:keywords/>
  <dc:description/>
  <cp:lastModifiedBy>Babette Dixon [KDC]</cp:lastModifiedBy>
  <cp:revision/>
  <cp:lastPrinted>2026-04-20T20:53:11Z</cp:lastPrinted>
  <dcterms:created xsi:type="dcterms:W3CDTF">2024-02-12T17:42:24Z</dcterms:created>
  <dcterms:modified xsi:type="dcterms:W3CDTF">2026-06-23T16:00:12Z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0x0101000FFD98CB73D51640B5EE93994FBA086B</vt:lpwstr>
  </property>
</Properties>
</file>